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2023 (JFMG - 090013)" sheetId="1" state="visible" r:id="rId2"/>
  </sheets>
  <definedNames>
    <definedName function="false" hidden="false" localSheetId="0" name="_xlnm.Print_Area" vbProcedure="false">'JAN2023 (JFMG - 090013)'!$A$1:$Z$24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<sst xmlns="http://schemas.openxmlformats.org/spreadsheetml/2006/main" count="220" uniqueCount="96">
  <si>
    <t xml:space="preserve">PODER JUDICIÁRIO</t>
  </si>
  <si>
    <t xml:space="preserve">ÓRGÃO:</t>
  </si>
  <si>
    <t xml:space="preserve">JUSTIÇA FEDERAL</t>
  </si>
  <si>
    <t xml:space="preserve">UNIDADE:</t>
  </si>
  <si>
    <t xml:space="preserve">090013 - JUSTIÇA FEDERAL DE 1º GRAU EM MINAS GERAIS</t>
  </si>
  <si>
    <t xml:space="preserve">Data de referência:</t>
  </si>
  <si>
    <t xml:space="preserve">ANEXO II - RESOLUÇÃO CNJ 102/2009 - DOTAÇÃO E EXECUÇÃO ORÇAMENTÁRIA</t>
  </si>
  <si>
    <t xml:space="preserve">Classificação Orçamentária</t>
  </si>
  <si>
    <t xml:space="preserve">Dotação Inicial</t>
  </si>
  <si>
    <t xml:space="preserve">Créditos Adicionais</t>
  </si>
  <si>
    <t xml:space="preserve">Dotação Atualizada</t>
  </si>
  <si>
    <t xml:space="preserve">Contingenciado</t>
  </si>
  <si>
    <t xml:space="preserve">Movimentação Líquida de Créditos</t>
  </si>
  <si>
    <t xml:space="preserve">Dotação Líquida</t>
  </si>
  <si>
    <t xml:space="preserve">EXECUÇÃO</t>
  </si>
  <si>
    <t xml:space="preserve">Unidade Orçamentária</t>
  </si>
  <si>
    <t xml:space="preserve">Função Governo</t>
  </si>
  <si>
    <t xml:space="preserve">Subfunção Governo</t>
  </si>
  <si>
    <t xml:space="preserve">Programa Governo</t>
  </si>
  <si>
    <t xml:space="preserve">Ação Governo</t>
  </si>
  <si>
    <t xml:space="preserve">Esfera Orçamentária</t>
  </si>
  <si>
    <t xml:space="preserve">Fonte Recursos</t>
  </si>
  <si>
    <t xml:space="preserve">Grupo Despesa</t>
  </si>
  <si>
    <t xml:space="preserve">Acréscimos</t>
  </si>
  <si>
    <t xml:space="preserve">Decréscimos</t>
  </si>
  <si>
    <t xml:space="preserve">PROVISAO RECEBIDA</t>
  </si>
  <si>
    <t xml:space="preserve">DESTAQUE</t>
  </si>
  <si>
    <t xml:space="preserve">DESPESAS EMPENHADAS</t>
  </si>
  <si>
    <t xml:space="preserve">%</t>
  </si>
  <si>
    <t xml:space="preserve">DESPESAS LIQUIDADAS </t>
  </si>
  <si>
    <t xml:space="preserve">DESPESAS PAGAS</t>
  </si>
  <si>
    <t xml:space="preserve">Código</t>
  </si>
  <si>
    <t xml:space="preserve">Descrição</t>
  </si>
  <si>
    <t xml:space="preserve">A</t>
  </si>
  <si>
    <t xml:space="preserve">B</t>
  </si>
  <si>
    <t xml:space="preserve">C</t>
  </si>
  <si>
    <t xml:space="preserve">D=A+B-C</t>
  </si>
  <si>
    <t xml:space="preserve">E</t>
  </si>
  <si>
    <t xml:space="preserve">F</t>
  </si>
  <si>
    <t xml:space="preserve">G</t>
  </si>
  <si>
    <t xml:space="preserve">H = D-E+F+G</t>
  </si>
  <si>
    <t xml:space="preserve">I</t>
  </si>
  <si>
    <t xml:space="preserve">I/H</t>
  </si>
  <si>
    <t xml:space="preserve">J</t>
  </si>
  <si>
    <t xml:space="preserve">J/H</t>
  </si>
  <si>
    <t xml:space="preserve">K</t>
  </si>
  <si>
    <t xml:space="preserve">K/H</t>
  </si>
  <si>
    <t xml:space="preserve">12101</t>
  </si>
  <si>
    <t xml:space="preserve">JUSTICA FEDERAL DE PRIMEIRO GRAU</t>
  </si>
  <si>
    <t xml:space="preserve">02</t>
  </si>
  <si>
    <t xml:space="preserve">061</t>
  </si>
  <si>
    <t xml:space="preserve">0033</t>
  </si>
  <si>
    <t xml:space="preserve">PROGRAMA DE GESTAO E MANUTENCAO DO PODER JUDICIARIO</t>
  </si>
  <si>
    <t xml:space="preserve">4224</t>
  </si>
  <si>
    <t xml:space="preserve">ASSISTENCIA JURIDICA A PESSOAS CARENTES</t>
  </si>
  <si>
    <t xml:space="preserve">1</t>
  </si>
  <si>
    <t xml:space="preserve">000</t>
  </si>
  <si>
    <t xml:space="preserve">RECURSOS LIVRES DA UNIAO</t>
  </si>
  <si>
    <t xml:space="preserve">3</t>
  </si>
  <si>
    <t xml:space="preserve">4257</t>
  </si>
  <si>
    <t xml:space="preserve">JULGAMENTO DE CAUSAS NA JUSTICA FEDERAL</t>
  </si>
  <si>
    <t xml:space="preserve">4</t>
  </si>
  <si>
    <t xml:space="preserve">027</t>
  </si>
  <si>
    <t xml:space="preserve">SERV.AFETOS AS ATIVID.ESPECIFICAS DA JUSTICA</t>
  </si>
  <si>
    <t xml:space="preserve">122</t>
  </si>
  <si>
    <t xml:space="preserve">20TP</t>
  </si>
  <si>
    <t xml:space="preserve">ATIVOS CIVIS DA UNIAO</t>
  </si>
  <si>
    <t xml:space="preserve">216H</t>
  </si>
  <si>
    <t xml:space="preserve">AJUDA DE CUSTO PARA MORADIA OU AUXILIO-MORADIA A AGENTES PUB</t>
  </si>
  <si>
    <t xml:space="preserve">219Z</t>
  </si>
  <si>
    <t xml:space="preserve">CONSERVACAO E RECUPERACAO DE ATIVOS DE INFRAESTRUTURA DA UNI</t>
  </si>
  <si>
    <t xml:space="preserve">331</t>
  </si>
  <si>
    <t xml:space="preserve">2004</t>
  </si>
  <si>
    <t xml:space="preserve">ASSISTENCIA MEDICA E ODONTOLOGICA AOS SERVIDORES CIVIS, EMPR</t>
  </si>
  <si>
    <t xml:space="preserve">2</t>
  </si>
  <si>
    <t xml:space="preserve">212B</t>
  </si>
  <si>
    <t xml:space="preserve">BENEFICIOS OBRIGATORIOS AOS SERVIDORES CIVIS, EMPREGADOS, MI</t>
  </si>
  <si>
    <t xml:space="preserve">846</t>
  </si>
  <si>
    <t xml:space="preserve">09HB</t>
  </si>
  <si>
    <t xml:space="preserve">CONTRIBUICAO DA UNIAO, DE SUAS AUTARQUIAS E FUNDACOES PARA O</t>
  </si>
  <si>
    <t xml:space="preserve">09</t>
  </si>
  <si>
    <t xml:space="preserve">272</t>
  </si>
  <si>
    <t xml:space="preserve">0181</t>
  </si>
  <si>
    <t xml:space="preserve">APOSENTADORIAS E PENSOES CIVIS DA UNIAO</t>
  </si>
  <si>
    <t xml:space="preserve">056</t>
  </si>
  <si>
    <t xml:space="preserve">BENEFICIOS DO RPPS DA UNIAO</t>
  </si>
  <si>
    <t xml:space="preserve">12107</t>
  </si>
  <si>
    <t xml:space="preserve">TRIBUNAL REGIONAL FEDERAL DA 6A. REGIAO</t>
  </si>
  <si>
    <t xml:space="preserve">40201</t>
  </si>
  <si>
    <t xml:space="preserve">INSTITUTO NACIONAL DO SEGURO SOCIAL - INSS</t>
  </si>
  <si>
    <t xml:space="preserve">28</t>
  </si>
  <si>
    <t xml:space="preserve">0901</t>
  </si>
  <si>
    <t xml:space="preserve">OPERACOES ESPECIAIS: CUMPRIMENTO DE SENTENCAS JUDICIAIS</t>
  </si>
  <si>
    <t xml:space="preserve">00SA</t>
  </si>
  <si>
    <t xml:space="preserve">PAGAMENTO DE HONORARIOS PERICIAIS NAS ACOES EM QUE O INSS FI</t>
  </si>
  <si>
    <t xml:space="preserve">TOTAIS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</si>
</sst>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/yy"/>
    <numFmt numFmtId="166" formatCode="#,##0.00_);\(#,##0.00\)"/>
    <numFmt numFmtId="167" formatCode="0%"/>
  </numFmts>
  <fonts count="12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18"/>
      <name val="Tahoma"/>
      <family val="2"/>
      <charset val="1"/>
    </font>
    <font>
      <sz val="10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1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1" fillId="0" borderId="2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AMJ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A1" activeCellId="0" sqref="AA1"/>
    </sheetView>
  </sheetViews>
  <sheetFormatPr defaultColWidth="8.6796875" defaultRowHeight="12.8" zeroHeight="false" outlineLevelRow="0" outlineLevelCol="0"/>
  <cols>
    <col collapsed="false" customWidth="true" hidden="false" outlineLevel="0" max="1" min="1" style="1" width="7.42"/>
    <col collapsed="false" customWidth="true" hidden="false" outlineLevel="0" max="2" min="2" style="2" width="27.29"/>
    <col collapsed="false" customWidth="true" hidden="false" outlineLevel="0" max="3" min="3" style="1" width="8.57"/>
    <col collapsed="false" customWidth="true" hidden="false" outlineLevel="0" max="4" min="4" style="1" width="9.42"/>
    <col collapsed="false" customWidth="true" hidden="false" outlineLevel="0" max="5" min="5" style="1" width="4.43"/>
    <col collapsed="false" customWidth="true" hidden="false" outlineLevel="0" max="6" min="6" style="2" width="19.85"/>
    <col collapsed="false" customWidth="true" hidden="false" outlineLevel="0" max="7" min="7" style="1" width="4.86"/>
    <col collapsed="false" customWidth="true" hidden="false" outlineLevel="0" max="8" min="8" style="2" width="24.29"/>
    <col collapsed="false" customWidth="true" hidden="false" outlineLevel="0" max="9" min="9" style="1" width="8.86"/>
    <col collapsed="false" customWidth="true" hidden="false" outlineLevel="0" max="10" min="10" style="1" width="7.42"/>
    <col collapsed="false" customWidth="true" hidden="false" outlineLevel="0" max="11" min="11" style="2" width="22.28"/>
    <col collapsed="false" customWidth="true" hidden="false" outlineLevel="0" max="12" min="12" style="1" width="8.42"/>
    <col collapsed="false" customWidth="true" hidden="false" outlineLevel="0" max="13" min="13" style="1" width="8.29"/>
    <col collapsed="false" customWidth="true" hidden="false" outlineLevel="0" max="14" min="14" style="1" width="9.14"/>
    <col collapsed="false" customWidth="true" hidden="false" outlineLevel="0" max="15" min="15" style="1" width="11.14"/>
    <col collapsed="false" customWidth="true" hidden="false" outlineLevel="0" max="16" min="16" style="1" width="9"/>
    <col collapsed="false" customWidth="false" hidden="false" outlineLevel="0" max="17" min="17" style="1" width="8.71"/>
    <col collapsed="false" customWidth="true" hidden="false" outlineLevel="0" max="18" min="18" style="2" width="14.86"/>
    <col collapsed="false" customWidth="true" hidden="false" outlineLevel="0" max="19" min="19" style="2" width="10.99"/>
    <col collapsed="false" customWidth="true" hidden="false" outlineLevel="0" max="20" min="20" style="2" width="13.15"/>
    <col collapsed="false" customWidth="true" hidden="false" outlineLevel="0" max="21" min="21" style="2" width="14.43"/>
    <col collapsed="false" customWidth="true" hidden="false" outlineLevel="0" max="22" min="22" style="2" width="5.01"/>
    <col collapsed="false" customWidth="true" hidden="false" outlineLevel="0" max="23" min="23" style="2" width="13.29"/>
    <col collapsed="false" customWidth="true" hidden="false" outlineLevel="0" max="24" min="24" style="2" width="5.01"/>
    <col collapsed="false" customWidth="true" hidden="false" outlineLevel="0" max="25" min="25" style="2" width="13.01"/>
    <col collapsed="false" customWidth="true" hidden="false" outlineLevel="0" max="26" min="26" style="2" width="5.01"/>
    <col collapsed="false" customWidth="true" hidden="false" outlineLevel="0" max="1023" min="27" style="2" width="8.86"/>
    <col collapsed="false" customWidth="true" hidden="false" outlineLevel="0" max="1025" min="1024" style="3" width="8.86"/>
  </cols>
  <sheetData>
    <row r="1" s="9" customFormat="true" ht="11.25" hidden="false" customHeight="true" outlineLevel="0" collapsed="false">
      <c r="A1" s="4"/>
      <c r="B1" s="5" t="s">
        <v>0</v>
      </c>
      <c r="C1" s="6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MJ1" s="3"/>
    </row>
    <row r="2" s="9" customFormat="true" ht="12" hidden="false" customHeight="true" outlineLevel="0" collapsed="false">
      <c r="A2" s="4"/>
      <c r="B2" s="5" t="s">
        <v>1</v>
      </c>
      <c r="C2" s="10" t="s">
        <v>2</v>
      </c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MJ2" s="3"/>
    </row>
    <row r="3" s="9" customFormat="true" ht="12" hidden="false" customHeight="true" outlineLevel="0" collapsed="false">
      <c r="A3" s="4"/>
      <c r="B3" s="5" t="s">
        <v>3</v>
      </c>
      <c r="C3" s="10" t="s">
        <v>4</v>
      </c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MJ3" s="3"/>
    </row>
    <row r="4" s="9" customFormat="true" ht="12" hidden="false" customHeight="true" outlineLevel="0" collapsed="false">
      <c r="A4" s="4"/>
      <c r="B4" s="5" t="s">
        <v>5</v>
      </c>
      <c r="C4" s="11" t="n">
        <v>44927</v>
      </c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MJ4" s="3"/>
    </row>
    <row r="5" s="9" customFormat="true" ht="12" hidden="false" customHeight="true" outlineLevel="0" collapsed="false">
      <c r="A5" s="5"/>
      <c r="B5" s="11"/>
      <c r="C5" s="7"/>
      <c r="D5" s="8"/>
      <c r="E5" s="8"/>
      <c r="F5" s="8"/>
      <c r="G5" s="4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MJ5" s="3"/>
    </row>
    <row r="6" customFormat="false" ht="12.8" hidden="false" customHeight="false" outlineLevel="0" collapsed="false">
      <c r="A6" s="12" t="s">
        <v>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customFormat="false" ht="13.15" hidden="false" customHeight="true" outlineLevel="0" collapsed="false">
      <c r="A7" s="13" t="s">
        <v>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4" t="s">
        <v>8</v>
      </c>
      <c r="N7" s="14" t="s">
        <v>9</v>
      </c>
      <c r="O7" s="14"/>
      <c r="P7" s="14" t="s">
        <v>10</v>
      </c>
      <c r="Q7" s="14" t="s">
        <v>11</v>
      </c>
      <c r="R7" s="15" t="s">
        <v>12</v>
      </c>
      <c r="S7" s="15"/>
      <c r="T7" s="14" t="s">
        <v>13</v>
      </c>
      <c r="U7" s="15" t="s">
        <v>14</v>
      </c>
      <c r="V7" s="15"/>
      <c r="W7" s="15"/>
      <c r="X7" s="15"/>
      <c r="Y7" s="15"/>
      <c r="Z7" s="15"/>
    </row>
    <row r="8" customFormat="false" ht="19.4" hidden="false" customHeight="true" outlineLevel="0" collapsed="false">
      <c r="A8" s="16" t="s">
        <v>15</v>
      </c>
      <c r="B8" s="16"/>
      <c r="C8" s="16" t="s">
        <v>16</v>
      </c>
      <c r="D8" s="16" t="s">
        <v>17</v>
      </c>
      <c r="E8" s="16" t="s">
        <v>18</v>
      </c>
      <c r="F8" s="16"/>
      <c r="G8" s="16" t="s">
        <v>19</v>
      </c>
      <c r="H8" s="16"/>
      <c r="I8" s="16" t="s">
        <v>20</v>
      </c>
      <c r="J8" s="16" t="s">
        <v>21</v>
      </c>
      <c r="K8" s="16"/>
      <c r="L8" s="16" t="s">
        <v>22</v>
      </c>
      <c r="M8" s="14"/>
      <c r="N8" s="14" t="s">
        <v>23</v>
      </c>
      <c r="O8" s="14" t="s">
        <v>24</v>
      </c>
      <c r="P8" s="14"/>
      <c r="Q8" s="14"/>
      <c r="R8" s="15" t="s">
        <v>25</v>
      </c>
      <c r="S8" s="15" t="s">
        <v>26</v>
      </c>
      <c r="T8" s="14"/>
      <c r="U8" s="15" t="s">
        <v>27</v>
      </c>
      <c r="V8" s="15" t="s">
        <v>28</v>
      </c>
      <c r="W8" s="15" t="s">
        <v>29</v>
      </c>
      <c r="X8" s="15" t="s">
        <v>28</v>
      </c>
      <c r="Y8" s="15" t="s">
        <v>30</v>
      </c>
      <c r="Z8" s="15" t="s">
        <v>28</v>
      </c>
    </row>
    <row r="9" customFormat="false" ht="12.8" hidden="false" customHeight="false" outlineLevel="0" collapsed="false">
      <c r="A9" s="16" t="s">
        <v>31</v>
      </c>
      <c r="B9" s="16" t="s">
        <v>32</v>
      </c>
      <c r="C9" s="16"/>
      <c r="D9" s="16"/>
      <c r="E9" s="16"/>
      <c r="F9" s="16"/>
      <c r="G9" s="16"/>
      <c r="H9" s="16"/>
      <c r="I9" s="16"/>
      <c r="J9" s="16" t="s">
        <v>31</v>
      </c>
      <c r="K9" s="16" t="s">
        <v>32</v>
      </c>
      <c r="L9" s="16"/>
      <c r="M9" s="17" t="s">
        <v>33</v>
      </c>
      <c r="N9" s="18" t="s">
        <v>34</v>
      </c>
      <c r="O9" s="18" t="s">
        <v>35</v>
      </c>
      <c r="P9" s="18" t="s">
        <v>36</v>
      </c>
      <c r="Q9" s="18" t="s">
        <v>37</v>
      </c>
      <c r="R9" s="15" t="s">
        <v>38</v>
      </c>
      <c r="S9" s="15" t="s">
        <v>39</v>
      </c>
      <c r="T9" s="14" t="s">
        <v>40</v>
      </c>
      <c r="U9" s="15" t="s">
        <v>41</v>
      </c>
      <c r="V9" s="15" t="s">
        <v>42</v>
      </c>
      <c r="W9" s="15" t="s">
        <v>43</v>
      </c>
      <c r="X9" s="15" t="s">
        <v>44</v>
      </c>
      <c r="Y9" s="15" t="s">
        <v>45</v>
      </c>
      <c r="Z9" s="15" t="s">
        <v>46</v>
      </c>
    </row>
    <row r="10" s="23" customFormat="true" ht="30" hidden="false" customHeight="true" outlineLevel="0" collapsed="false">
      <c r="A10" s="19" t="s">
        <v>47</v>
      </c>
      <c r="B10" s="20" t="s">
        <v>48</v>
      </c>
      <c r="C10" s="19" t="s">
        <v>49</v>
      </c>
      <c r="D10" s="19" t="s">
        <v>50</v>
      </c>
      <c r="E10" s="19" t="s">
        <v>51</v>
      </c>
      <c r="F10" s="20" t="s">
        <v>52</v>
      </c>
      <c r="G10" s="19" t="s">
        <v>53</v>
      </c>
      <c r="H10" s="20" t="s">
        <v>54</v>
      </c>
      <c r="I10" s="19" t="s">
        <v>55</v>
      </c>
      <c r="J10" s="19" t="s">
        <v>56</v>
      </c>
      <c r="K10" s="20" t="s">
        <v>57</v>
      </c>
      <c r="L10" s="19" t="s">
        <v>58</v>
      </c>
      <c r="M10" s="19"/>
      <c r="N10" s="19"/>
      <c r="O10" s="19"/>
      <c r="P10" s="19" t="n">
        <f aca="false">M10+N10-O10</f>
        <v>0</v>
      </c>
      <c r="Q10" s="19"/>
      <c r="R10" s="21" t="n">
        <v>928</v>
      </c>
      <c r="S10" s="21"/>
      <c r="T10" s="21" t="n">
        <f aca="false">P10-Q10+R10+S10</f>
        <v>928</v>
      </c>
      <c r="U10" s="21" t="n">
        <v>928</v>
      </c>
      <c r="V10" s="22" t="n">
        <f aca="false">U10/T10</f>
        <v>1</v>
      </c>
      <c r="W10" s="21" t="n">
        <v>927.36</v>
      </c>
      <c r="X10" s="22" t="n">
        <f aca="false">W10/T10</f>
        <v>0.999310344827586</v>
      </c>
      <c r="Y10" s="21" t="n">
        <v>728.8</v>
      </c>
      <c r="Z10" s="22" t="n">
        <f aca="false">Y10/T10</f>
        <v>0.785344827586207</v>
      </c>
      <c r="AMJ10" s="3"/>
    </row>
    <row r="11" s="23" customFormat="true" ht="28.35" hidden="false" customHeight="false" outlineLevel="0" collapsed="false">
      <c r="A11" s="19" t="s">
        <v>47</v>
      </c>
      <c r="B11" s="20" t="s">
        <v>48</v>
      </c>
      <c r="C11" s="19" t="s">
        <v>49</v>
      </c>
      <c r="D11" s="19" t="s">
        <v>50</v>
      </c>
      <c r="E11" s="19" t="s">
        <v>51</v>
      </c>
      <c r="F11" s="20" t="s">
        <v>52</v>
      </c>
      <c r="G11" s="19" t="s">
        <v>59</v>
      </c>
      <c r="H11" s="20" t="s">
        <v>60</v>
      </c>
      <c r="I11" s="19" t="s">
        <v>55</v>
      </c>
      <c r="J11" s="19" t="s">
        <v>56</v>
      </c>
      <c r="K11" s="20" t="s">
        <v>57</v>
      </c>
      <c r="L11" s="19" t="s">
        <v>61</v>
      </c>
      <c r="M11" s="19"/>
      <c r="N11" s="19"/>
      <c r="O11" s="19"/>
      <c r="P11" s="19" t="n">
        <f aca="false">M11+N11-O11</f>
        <v>0</v>
      </c>
      <c r="Q11" s="19"/>
      <c r="R11" s="21" t="n">
        <v>3000000</v>
      </c>
      <c r="S11" s="21"/>
      <c r="T11" s="21" t="n">
        <f aca="false">P11-Q11+R11+S11</f>
        <v>3000000</v>
      </c>
      <c r="U11" s="21"/>
      <c r="V11" s="22" t="n">
        <f aca="false">U11/T11</f>
        <v>0</v>
      </c>
      <c r="W11" s="21"/>
      <c r="X11" s="22" t="n">
        <f aca="false">W11/T11</f>
        <v>0</v>
      </c>
      <c r="Y11" s="21"/>
      <c r="Z11" s="22" t="n">
        <f aca="false">Y11/T11</f>
        <v>0</v>
      </c>
      <c r="AMJ11" s="3"/>
    </row>
    <row r="12" s="23" customFormat="true" ht="28.35" hidden="false" customHeight="false" outlineLevel="0" collapsed="false">
      <c r="A12" s="19" t="s">
        <v>47</v>
      </c>
      <c r="B12" s="20" t="s">
        <v>48</v>
      </c>
      <c r="C12" s="19" t="s">
        <v>49</v>
      </c>
      <c r="D12" s="19" t="s">
        <v>50</v>
      </c>
      <c r="E12" s="19" t="s">
        <v>51</v>
      </c>
      <c r="F12" s="20" t="s">
        <v>52</v>
      </c>
      <c r="G12" s="19" t="s">
        <v>59</v>
      </c>
      <c r="H12" s="20" t="s">
        <v>60</v>
      </c>
      <c r="I12" s="19" t="s">
        <v>55</v>
      </c>
      <c r="J12" s="19" t="s">
        <v>56</v>
      </c>
      <c r="K12" s="20" t="s">
        <v>57</v>
      </c>
      <c r="L12" s="19" t="s">
        <v>58</v>
      </c>
      <c r="M12" s="19"/>
      <c r="N12" s="19"/>
      <c r="O12" s="19"/>
      <c r="P12" s="19" t="n">
        <f aca="false">M12+N12-O12</f>
        <v>0</v>
      </c>
      <c r="Q12" s="19"/>
      <c r="R12" s="21" t="n">
        <v>75883405</v>
      </c>
      <c r="S12" s="21"/>
      <c r="T12" s="21" t="n">
        <f aca="false">P12-Q12+R12+S12</f>
        <v>75883405</v>
      </c>
      <c r="U12" s="21" t="n">
        <v>7756836.92</v>
      </c>
      <c r="V12" s="22" t="n">
        <f aca="false">U12/T12</f>
        <v>0.102220464672085</v>
      </c>
      <c r="W12" s="21" t="n">
        <v>791995.78</v>
      </c>
      <c r="X12" s="22" t="n">
        <f aca="false">W12/T12</f>
        <v>0.01043700898767</v>
      </c>
      <c r="Y12" s="21" t="n">
        <v>791995.78</v>
      </c>
      <c r="Z12" s="22" t="n">
        <f aca="false">Y12/T12</f>
        <v>0.01043700898767</v>
      </c>
      <c r="AMJ12" s="3"/>
    </row>
    <row r="13" s="23" customFormat="true" ht="28.35" hidden="false" customHeight="false" outlineLevel="0" collapsed="false">
      <c r="A13" s="19" t="s">
        <v>47</v>
      </c>
      <c r="B13" s="20" t="s">
        <v>48</v>
      </c>
      <c r="C13" s="19" t="s">
        <v>49</v>
      </c>
      <c r="D13" s="19" t="s">
        <v>50</v>
      </c>
      <c r="E13" s="19" t="s">
        <v>51</v>
      </c>
      <c r="F13" s="20" t="s">
        <v>52</v>
      </c>
      <c r="G13" s="19" t="s">
        <v>59</v>
      </c>
      <c r="H13" s="20" t="s">
        <v>60</v>
      </c>
      <c r="I13" s="19" t="s">
        <v>55</v>
      </c>
      <c r="J13" s="19" t="s">
        <v>62</v>
      </c>
      <c r="K13" s="20" t="s">
        <v>63</v>
      </c>
      <c r="L13" s="19" t="s">
        <v>58</v>
      </c>
      <c r="M13" s="19"/>
      <c r="N13" s="19"/>
      <c r="O13" s="19"/>
      <c r="P13" s="19" t="n">
        <f aca="false">M13+N13-O13</f>
        <v>0</v>
      </c>
      <c r="Q13" s="19"/>
      <c r="R13" s="21" t="n">
        <v>14203264</v>
      </c>
      <c r="S13" s="21"/>
      <c r="T13" s="21" t="n">
        <f aca="false">P13-Q13+R13+S13</f>
        <v>14203264</v>
      </c>
      <c r="U13" s="21"/>
      <c r="V13" s="22" t="n">
        <f aca="false">U13/T13</f>
        <v>0</v>
      </c>
      <c r="W13" s="21"/>
      <c r="X13" s="22" t="n">
        <f aca="false">W13/T13</f>
        <v>0</v>
      </c>
      <c r="Y13" s="21"/>
      <c r="Z13" s="22" t="n">
        <f aca="false">Y13/T13</f>
        <v>0</v>
      </c>
      <c r="AMJ13" s="3"/>
    </row>
    <row r="14" s="23" customFormat="true" ht="28.35" hidden="false" customHeight="false" outlineLevel="0" collapsed="false">
      <c r="A14" s="19" t="s">
        <v>47</v>
      </c>
      <c r="B14" s="20" t="s">
        <v>48</v>
      </c>
      <c r="C14" s="19" t="s">
        <v>49</v>
      </c>
      <c r="D14" s="19" t="s">
        <v>64</v>
      </c>
      <c r="E14" s="19" t="s">
        <v>51</v>
      </c>
      <c r="F14" s="20" t="s">
        <v>52</v>
      </c>
      <c r="G14" s="19" t="s">
        <v>65</v>
      </c>
      <c r="H14" s="20" t="s">
        <v>66</v>
      </c>
      <c r="I14" s="19" t="s">
        <v>55</v>
      </c>
      <c r="J14" s="19" t="s">
        <v>56</v>
      </c>
      <c r="K14" s="20" t="s">
        <v>57</v>
      </c>
      <c r="L14" s="19" t="s">
        <v>55</v>
      </c>
      <c r="M14" s="19"/>
      <c r="N14" s="19"/>
      <c r="O14" s="19"/>
      <c r="P14" s="19" t="n">
        <f aca="false">M14+N14-O14</f>
        <v>0</v>
      </c>
      <c r="Q14" s="19"/>
      <c r="R14" s="21" t="n">
        <v>516900000</v>
      </c>
      <c r="S14" s="21"/>
      <c r="T14" s="21" t="n">
        <f aca="false">P14-Q14+R14+S14</f>
        <v>516900000</v>
      </c>
      <c r="U14" s="21" t="n">
        <v>481849333.37</v>
      </c>
      <c r="V14" s="22" t="n">
        <f aca="false">U14/T14</f>
        <v>0.932190623660283</v>
      </c>
      <c r="W14" s="21" t="n">
        <v>47295926.03</v>
      </c>
      <c r="X14" s="22" t="n">
        <f aca="false">W14/T14</f>
        <v>0.0914991797833237</v>
      </c>
      <c r="Y14" s="21" t="n">
        <v>47249835.16</v>
      </c>
      <c r="Z14" s="22" t="n">
        <f aca="false">Y14/T14</f>
        <v>0.0914100119171987</v>
      </c>
      <c r="AMJ14" s="3"/>
    </row>
    <row r="15" s="23" customFormat="true" ht="28.35" hidden="false" customHeight="false" outlineLevel="0" collapsed="false">
      <c r="A15" s="19" t="s">
        <v>47</v>
      </c>
      <c r="B15" s="20" t="s">
        <v>48</v>
      </c>
      <c r="C15" s="19" t="s">
        <v>49</v>
      </c>
      <c r="D15" s="19" t="s">
        <v>64</v>
      </c>
      <c r="E15" s="19" t="s">
        <v>51</v>
      </c>
      <c r="F15" s="20" t="s">
        <v>52</v>
      </c>
      <c r="G15" s="19" t="s">
        <v>67</v>
      </c>
      <c r="H15" s="20" t="s">
        <v>68</v>
      </c>
      <c r="I15" s="19" t="s">
        <v>55</v>
      </c>
      <c r="J15" s="19" t="s">
        <v>56</v>
      </c>
      <c r="K15" s="20" t="s">
        <v>57</v>
      </c>
      <c r="L15" s="19" t="s">
        <v>58</v>
      </c>
      <c r="M15" s="19"/>
      <c r="N15" s="19"/>
      <c r="O15" s="19"/>
      <c r="P15" s="19" t="n">
        <f aca="false">M15+N15-O15</f>
        <v>0</v>
      </c>
      <c r="Q15" s="19"/>
      <c r="R15" s="21" t="n">
        <v>1104000</v>
      </c>
      <c r="S15" s="21"/>
      <c r="T15" s="21" t="n">
        <f aca="false">P15-Q15+R15+S15</f>
        <v>1104000</v>
      </c>
      <c r="U15" s="21" t="n">
        <v>92000</v>
      </c>
      <c r="V15" s="22" t="n">
        <f aca="false">U15/T15</f>
        <v>0.0833333333333333</v>
      </c>
      <c r="W15" s="21" t="n">
        <v>69866.6</v>
      </c>
      <c r="X15" s="22" t="n">
        <f aca="false">W15/T15</f>
        <v>0.063284963768116</v>
      </c>
      <c r="Y15" s="21" t="n">
        <v>69866.6</v>
      </c>
      <c r="Z15" s="22" t="n">
        <f aca="false">Y15/T15</f>
        <v>0.063284963768116</v>
      </c>
      <c r="AMJ15" s="3"/>
    </row>
    <row r="16" s="23" customFormat="true" ht="28.35" hidden="false" customHeight="false" outlineLevel="0" collapsed="false">
      <c r="A16" s="19" t="s">
        <v>47</v>
      </c>
      <c r="B16" s="20" t="s">
        <v>48</v>
      </c>
      <c r="C16" s="19" t="s">
        <v>49</v>
      </c>
      <c r="D16" s="19" t="s">
        <v>64</v>
      </c>
      <c r="E16" s="19" t="s">
        <v>51</v>
      </c>
      <c r="F16" s="20" t="s">
        <v>52</v>
      </c>
      <c r="G16" s="19" t="s">
        <v>69</v>
      </c>
      <c r="H16" s="20" t="s">
        <v>70</v>
      </c>
      <c r="I16" s="19" t="s">
        <v>55</v>
      </c>
      <c r="J16" s="19" t="s">
        <v>56</v>
      </c>
      <c r="K16" s="20" t="s">
        <v>57</v>
      </c>
      <c r="L16" s="19" t="s">
        <v>61</v>
      </c>
      <c r="M16" s="19"/>
      <c r="N16" s="19"/>
      <c r="O16" s="19"/>
      <c r="P16" s="19" t="n">
        <f aca="false">M16+N16-O16</f>
        <v>0</v>
      </c>
      <c r="Q16" s="19"/>
      <c r="R16" s="21" t="n">
        <v>2145000</v>
      </c>
      <c r="S16" s="21"/>
      <c r="T16" s="21" t="n">
        <f aca="false">P16-Q16+R16+S16</f>
        <v>2145000</v>
      </c>
      <c r="U16" s="21"/>
      <c r="V16" s="22" t="n">
        <f aca="false">U16/T16</f>
        <v>0</v>
      </c>
      <c r="W16" s="21"/>
      <c r="X16" s="22" t="n">
        <f aca="false">W16/T16</f>
        <v>0</v>
      </c>
      <c r="Y16" s="21"/>
      <c r="Z16" s="22" t="n">
        <f aca="false">Y16/T16</f>
        <v>0</v>
      </c>
      <c r="AMJ16" s="3"/>
    </row>
    <row r="17" s="23" customFormat="true" ht="28.35" hidden="false" customHeight="false" outlineLevel="0" collapsed="false">
      <c r="A17" s="19" t="s">
        <v>47</v>
      </c>
      <c r="B17" s="20" t="s">
        <v>48</v>
      </c>
      <c r="C17" s="19" t="s">
        <v>49</v>
      </c>
      <c r="D17" s="19" t="s">
        <v>71</v>
      </c>
      <c r="E17" s="19" t="s">
        <v>51</v>
      </c>
      <c r="F17" s="20" t="s">
        <v>52</v>
      </c>
      <c r="G17" s="19" t="s">
        <v>72</v>
      </c>
      <c r="H17" s="20" t="s">
        <v>73</v>
      </c>
      <c r="I17" s="19" t="s">
        <v>74</v>
      </c>
      <c r="J17" s="19" t="s">
        <v>56</v>
      </c>
      <c r="K17" s="20" t="s">
        <v>57</v>
      </c>
      <c r="L17" s="19" t="s">
        <v>58</v>
      </c>
      <c r="M17" s="19"/>
      <c r="N17" s="19"/>
      <c r="O17" s="19"/>
      <c r="P17" s="19" t="n">
        <f aca="false">M17+N17-O17</f>
        <v>0</v>
      </c>
      <c r="Q17" s="19"/>
      <c r="R17" s="21" t="n">
        <v>32925744</v>
      </c>
      <c r="S17" s="21"/>
      <c r="T17" s="21" t="n">
        <f aca="false">P17-Q17+R17+S17</f>
        <v>32925744</v>
      </c>
      <c r="U17" s="21" t="n">
        <v>32925744</v>
      </c>
      <c r="V17" s="22" t="n">
        <f aca="false">U17/T17</f>
        <v>1</v>
      </c>
      <c r="W17" s="21" t="n">
        <v>798118.4</v>
      </c>
      <c r="X17" s="22" t="n">
        <f aca="false">W17/T17</f>
        <v>0.0242399503561711</v>
      </c>
      <c r="Y17" s="21" t="n">
        <v>798118.4</v>
      </c>
      <c r="Z17" s="22" t="n">
        <f aca="false">Y17/T17</f>
        <v>0.0242399503561711</v>
      </c>
      <c r="AMJ17" s="3"/>
    </row>
    <row r="18" s="23" customFormat="true" ht="28.35" hidden="false" customHeight="false" outlineLevel="0" collapsed="false">
      <c r="A18" s="19" t="s">
        <v>47</v>
      </c>
      <c r="B18" s="20" t="s">
        <v>48</v>
      </c>
      <c r="C18" s="19" t="s">
        <v>49</v>
      </c>
      <c r="D18" s="19" t="s">
        <v>71</v>
      </c>
      <c r="E18" s="19" t="s">
        <v>51</v>
      </c>
      <c r="F18" s="20" t="s">
        <v>52</v>
      </c>
      <c r="G18" s="19" t="s">
        <v>75</v>
      </c>
      <c r="H18" s="20" t="s">
        <v>76</v>
      </c>
      <c r="I18" s="19" t="s">
        <v>55</v>
      </c>
      <c r="J18" s="19" t="s">
        <v>56</v>
      </c>
      <c r="K18" s="20" t="s">
        <v>57</v>
      </c>
      <c r="L18" s="19" t="s">
        <v>58</v>
      </c>
      <c r="M18" s="19"/>
      <c r="N18" s="19"/>
      <c r="O18" s="19"/>
      <c r="P18" s="19" t="n">
        <f aca="false">M18+N18-O18</f>
        <v>0</v>
      </c>
      <c r="Q18" s="19"/>
      <c r="R18" s="21" t="n">
        <v>26964879</v>
      </c>
      <c r="S18" s="21"/>
      <c r="T18" s="21" t="n">
        <f aca="false">P18-Q18+R18+S18</f>
        <v>26964879</v>
      </c>
      <c r="U18" s="21" t="n">
        <v>25490332.17</v>
      </c>
      <c r="V18" s="22" t="n">
        <f aca="false">U18/T18</f>
        <v>0.945316022742027</v>
      </c>
      <c r="W18" s="21" t="n">
        <v>1853520.63</v>
      </c>
      <c r="X18" s="22" t="n">
        <f aca="false">W18/T18</f>
        <v>0.0687383255085254</v>
      </c>
      <c r="Y18" s="21" t="n">
        <v>1853520.63</v>
      </c>
      <c r="Z18" s="22" t="n">
        <f aca="false">Y18/T18</f>
        <v>0.0687383255085254</v>
      </c>
      <c r="AMJ18" s="3"/>
    </row>
    <row r="19" s="23" customFormat="true" ht="28.35" hidden="false" customHeight="false" outlineLevel="0" collapsed="false">
      <c r="A19" s="19" t="s">
        <v>47</v>
      </c>
      <c r="B19" s="20" t="s">
        <v>48</v>
      </c>
      <c r="C19" s="19" t="s">
        <v>49</v>
      </c>
      <c r="D19" s="19" t="s">
        <v>77</v>
      </c>
      <c r="E19" s="19" t="s">
        <v>51</v>
      </c>
      <c r="F19" s="20" t="s">
        <v>52</v>
      </c>
      <c r="G19" s="19" t="s">
        <v>78</v>
      </c>
      <c r="H19" s="20" t="s">
        <v>79</v>
      </c>
      <c r="I19" s="19" t="s">
        <v>55</v>
      </c>
      <c r="J19" s="19" t="s">
        <v>56</v>
      </c>
      <c r="K19" s="20" t="s">
        <v>57</v>
      </c>
      <c r="L19" s="19" t="s">
        <v>55</v>
      </c>
      <c r="M19" s="19"/>
      <c r="N19" s="19"/>
      <c r="O19" s="19"/>
      <c r="P19" s="19" t="n">
        <f aca="false">M19+N19-O19</f>
        <v>0</v>
      </c>
      <c r="Q19" s="19"/>
      <c r="R19" s="21" t="n">
        <v>105600000</v>
      </c>
      <c r="S19" s="21"/>
      <c r="T19" s="21" t="n">
        <f aca="false">P19-Q19+R19+S19</f>
        <v>105600000</v>
      </c>
      <c r="U19" s="21" t="n">
        <v>97783000</v>
      </c>
      <c r="V19" s="22" t="n">
        <f aca="false">U19/T19</f>
        <v>0.925975378787879</v>
      </c>
      <c r="W19" s="21" t="n">
        <v>5780128.28</v>
      </c>
      <c r="X19" s="22" t="n">
        <f aca="false">W19/T19</f>
        <v>0.0547360632575758</v>
      </c>
      <c r="Y19" s="21" t="n">
        <v>5780128.28</v>
      </c>
      <c r="Z19" s="22" t="n">
        <f aca="false">Y19/T19</f>
        <v>0.0547360632575758</v>
      </c>
      <c r="AMJ19" s="3"/>
    </row>
    <row r="20" s="23" customFormat="true" ht="28.35" hidden="false" customHeight="false" outlineLevel="0" collapsed="false">
      <c r="A20" s="19" t="s">
        <v>47</v>
      </c>
      <c r="B20" s="20" t="s">
        <v>48</v>
      </c>
      <c r="C20" s="19" t="s">
        <v>80</v>
      </c>
      <c r="D20" s="19" t="s">
        <v>81</v>
      </c>
      <c r="E20" s="19" t="s">
        <v>51</v>
      </c>
      <c r="F20" s="20" t="s">
        <v>52</v>
      </c>
      <c r="G20" s="19" t="s">
        <v>82</v>
      </c>
      <c r="H20" s="20" t="s">
        <v>83</v>
      </c>
      <c r="I20" s="19" t="s">
        <v>74</v>
      </c>
      <c r="J20" s="19" t="s">
        <v>84</v>
      </c>
      <c r="K20" s="20" t="s">
        <v>85</v>
      </c>
      <c r="L20" s="19" t="s">
        <v>55</v>
      </c>
      <c r="M20" s="19"/>
      <c r="N20" s="19"/>
      <c r="O20" s="19"/>
      <c r="P20" s="19" t="n">
        <f aca="false">M20+N20-O20</f>
        <v>0</v>
      </c>
      <c r="Q20" s="19"/>
      <c r="R20" s="21" t="n">
        <v>129796453.78</v>
      </c>
      <c r="S20" s="21"/>
      <c r="T20" s="21" t="n">
        <f aca="false">P20-Q20+R20+S20</f>
        <v>129796453.78</v>
      </c>
      <c r="U20" s="21" t="n">
        <v>127845193.92</v>
      </c>
      <c r="V20" s="22" t="n">
        <f aca="false">U20/T20</f>
        <v>0.984966770638377</v>
      </c>
      <c r="W20" s="21" t="n">
        <v>15311323.13</v>
      </c>
      <c r="X20" s="22" t="n">
        <f aca="false">W20/T20</f>
        <v>0.11796410983579</v>
      </c>
      <c r="Y20" s="21" t="n">
        <v>15307776.91</v>
      </c>
      <c r="Z20" s="22" t="n">
        <f aca="false">Y20/T20</f>
        <v>0.117936788442203</v>
      </c>
      <c r="AMJ20" s="3"/>
    </row>
    <row r="21" s="23" customFormat="true" ht="28.35" hidden="false" customHeight="false" outlineLevel="0" collapsed="false">
      <c r="A21" s="19" t="s">
        <v>86</v>
      </c>
      <c r="B21" s="20" t="s">
        <v>87</v>
      </c>
      <c r="C21" s="19" t="s">
        <v>49</v>
      </c>
      <c r="D21" s="19" t="s">
        <v>50</v>
      </c>
      <c r="E21" s="19" t="s">
        <v>51</v>
      </c>
      <c r="F21" s="20" t="s">
        <v>52</v>
      </c>
      <c r="G21" s="19" t="s">
        <v>59</v>
      </c>
      <c r="H21" s="20" t="s">
        <v>60</v>
      </c>
      <c r="I21" s="19" t="s">
        <v>55</v>
      </c>
      <c r="J21" s="19" t="s">
        <v>56</v>
      </c>
      <c r="K21" s="20" t="s">
        <v>57</v>
      </c>
      <c r="L21" s="19" t="s">
        <v>58</v>
      </c>
      <c r="M21" s="19"/>
      <c r="N21" s="19"/>
      <c r="O21" s="19"/>
      <c r="P21" s="19" t="n">
        <f aca="false">M21+N21-O21</f>
        <v>0</v>
      </c>
      <c r="Q21" s="19"/>
      <c r="R21" s="21" t="n">
        <v>15800</v>
      </c>
      <c r="S21" s="21"/>
      <c r="T21" s="21" t="n">
        <f aca="false">P21-Q21+R21+S21</f>
        <v>15800</v>
      </c>
      <c r="U21" s="21" t="n">
        <v>10000</v>
      </c>
      <c r="V21" s="22" t="n">
        <f aca="false">U21/T21</f>
        <v>0.632911392405063</v>
      </c>
      <c r="W21" s="21"/>
      <c r="X21" s="22" t="n">
        <f aca="false">W21/T21</f>
        <v>0</v>
      </c>
      <c r="Y21" s="21"/>
      <c r="Z21" s="22" t="n">
        <f aca="false">Y21/T21</f>
        <v>0</v>
      </c>
      <c r="AMJ21" s="3"/>
    </row>
    <row r="22" s="23" customFormat="true" ht="28.35" hidden="false" customHeight="false" outlineLevel="0" collapsed="false">
      <c r="A22" s="19" t="s">
        <v>86</v>
      </c>
      <c r="B22" s="20" t="s">
        <v>87</v>
      </c>
      <c r="C22" s="19" t="s">
        <v>49</v>
      </c>
      <c r="D22" s="19" t="s">
        <v>71</v>
      </c>
      <c r="E22" s="19" t="s">
        <v>51</v>
      </c>
      <c r="F22" s="20" t="s">
        <v>52</v>
      </c>
      <c r="G22" s="19" t="s">
        <v>72</v>
      </c>
      <c r="H22" s="20" t="s">
        <v>73</v>
      </c>
      <c r="I22" s="19" t="s">
        <v>74</v>
      </c>
      <c r="J22" s="19" t="s">
        <v>56</v>
      </c>
      <c r="K22" s="20" t="s">
        <v>57</v>
      </c>
      <c r="L22" s="19" t="s">
        <v>58</v>
      </c>
      <c r="M22" s="19"/>
      <c r="N22" s="19"/>
      <c r="O22" s="19"/>
      <c r="P22" s="19" t="n">
        <f aca="false">M22+N22-O22</f>
        <v>0</v>
      </c>
      <c r="Q22" s="19"/>
      <c r="R22" s="21" t="n">
        <v>5763620</v>
      </c>
      <c r="S22" s="21"/>
      <c r="T22" s="21" t="n">
        <f aca="false">P22-Q22+R22+S22</f>
        <v>5763620</v>
      </c>
      <c r="U22" s="21" t="n">
        <v>5763620</v>
      </c>
      <c r="V22" s="22" t="n">
        <f aca="false">U22/T22</f>
        <v>1</v>
      </c>
      <c r="W22" s="21" t="n">
        <v>4278.58</v>
      </c>
      <c r="X22" s="22" t="n">
        <f aca="false">W22/T22</f>
        <v>0.00074234248614586</v>
      </c>
      <c r="Y22" s="21" t="n">
        <v>4278.58</v>
      </c>
      <c r="Z22" s="22" t="n">
        <f aca="false">Y22/T22</f>
        <v>0.00074234248614586</v>
      </c>
      <c r="AMJ22" s="3"/>
    </row>
    <row r="23" s="23" customFormat="true" ht="28.35" hidden="false" customHeight="false" outlineLevel="0" collapsed="false">
      <c r="A23" s="19" t="s">
        <v>88</v>
      </c>
      <c r="B23" s="20" t="s">
        <v>89</v>
      </c>
      <c r="C23" s="19" t="s">
        <v>90</v>
      </c>
      <c r="D23" s="19" t="s">
        <v>77</v>
      </c>
      <c r="E23" s="19" t="s">
        <v>91</v>
      </c>
      <c r="F23" s="20" t="s">
        <v>92</v>
      </c>
      <c r="G23" s="19" t="s">
        <v>93</v>
      </c>
      <c r="H23" s="20" t="s">
        <v>94</v>
      </c>
      <c r="I23" s="19" t="s">
        <v>74</v>
      </c>
      <c r="J23" s="19" t="s">
        <v>56</v>
      </c>
      <c r="K23" s="20" t="s">
        <v>57</v>
      </c>
      <c r="L23" s="19" t="s">
        <v>58</v>
      </c>
      <c r="M23" s="19"/>
      <c r="N23" s="19"/>
      <c r="O23" s="19"/>
      <c r="P23" s="19" t="n">
        <f aca="false">M23+N23-O23</f>
        <v>0</v>
      </c>
      <c r="Q23" s="19"/>
      <c r="R23" s="21" t="n">
        <v>101959</v>
      </c>
      <c r="S23" s="21"/>
      <c r="T23" s="21" t="n">
        <f aca="false">P23-Q23+R23+S23</f>
        <v>101959</v>
      </c>
      <c r="U23" s="21" t="n">
        <v>101959</v>
      </c>
      <c r="V23" s="22" t="n">
        <f aca="false">U23/T23</f>
        <v>1</v>
      </c>
      <c r="W23" s="21" t="n">
        <v>101942.98</v>
      </c>
      <c r="X23" s="22" t="n">
        <f aca="false">W23/T23</f>
        <v>0.999842878019596</v>
      </c>
      <c r="Y23" s="21" t="n">
        <v>78009.78</v>
      </c>
      <c r="Z23" s="22" t="n">
        <f aca="false">Y23/T23</f>
        <v>0.76510930864367</v>
      </c>
      <c r="AMJ23" s="3"/>
    </row>
    <row r="24" customFormat="false" ht="12.8" hidden="false" customHeight="false" outlineLevel="0" collapsed="false">
      <c r="A24" s="24" t="s">
        <v>95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5" t="n">
        <f aca="false">SUM(R10:R23)</f>
        <v>914405052.78</v>
      </c>
      <c r="S24" s="25"/>
      <c r="T24" s="25"/>
      <c r="U24" s="25" t="n">
        <f aca="false">SUM(U10:U23)</f>
        <v>779618947.38</v>
      </c>
      <c r="V24" s="25"/>
      <c r="W24" s="25" t="n">
        <f aca="false">SUM(W10:W23)</f>
        <v>72008027.77</v>
      </c>
      <c r="X24" s="25"/>
      <c r="Y24" s="25" t="n">
        <f aca="false">SUM(Y10:Y23)</f>
        <v>71934258.92</v>
      </c>
      <c r="Z24" s="26"/>
    </row>
  </sheetData>
  <mergeCells count="18">
    <mergeCell ref="A6:Z6"/>
    <mergeCell ref="A7:L7"/>
    <mergeCell ref="M7:M8"/>
    <mergeCell ref="N7:O7"/>
    <mergeCell ref="P7:P8"/>
    <mergeCell ref="Q7:Q8"/>
    <mergeCell ref="R7:S7"/>
    <mergeCell ref="T7:T8"/>
    <mergeCell ref="U7:Z7"/>
    <mergeCell ref="A8:B8"/>
    <mergeCell ref="C8:C9"/>
    <mergeCell ref="D8:D9"/>
    <mergeCell ref="E8:F9"/>
    <mergeCell ref="G8:H9"/>
    <mergeCell ref="I8:I9"/>
    <mergeCell ref="J8:K8"/>
    <mergeCell ref="L8:L9"/>
    <mergeCell ref="A24:L24"/>
  </mergeCells>
  <printOptions headings="false" gridLines="false" gridLinesSet="true" horizontalCentered="true" verticalCentered="false"/>
  <pageMargins left="0.196527777777778" right="0.196527777777778" top="0.39375" bottom="0.196527777777778" header="0.511811023622047" footer="0.511811023622047"/>
  <pageSetup paperSize="9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LibreOffice/7.5.2.2$Windows_X86_64 LibreOffice_project/53bb9681a964705cf672590721dbc85eb4d0c3a2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2023-03-10T17:40:03Z</dcterms:created>
  <dc:creator>Cristiane De Figueiredo Gomes</dc:creator>
  <dc:description/>
  <dc:language>pt-BR</dc:language>
  <cp:lastModifiedBy/>
  <cp:lastPrinted>2023-03-10T22:39:15Z</cp:lastPrinted>
  <dcterms:modified xsi:type="dcterms:W3CDTF">2023-10-05T16:59:16Z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