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 defaultThemeVersion="166925"/>
  <xr:revisionPtr revIDLastSave="0" documentId="8_{7E5B2570-9C41-4F4E-92F3-CE692AF056B3}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6ª_REGIÃO" sheetId="1" r:id="rId1"/>
  </sheets>
  <definedNames>
    <definedName name="_xlnm.Print_Area" localSheetId="0">'6ª_REGIÃO'!$A$2:$H$50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9" i="1" l="1"/>
  <c r="E49" i="1"/>
  <c r="I48" i="1"/>
  <c r="I47" i="1"/>
  <c r="I46" i="1"/>
  <c r="I49" i="1" s="1"/>
  <c r="G41" i="1"/>
  <c r="E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41" i="1" s="1"/>
  <c r="G23" i="1"/>
  <c r="E23" i="1"/>
  <c r="I22" i="1"/>
  <c r="I21" i="1"/>
  <c r="I20" i="1"/>
  <c r="I19" i="1"/>
  <c r="I18" i="1"/>
  <c r="I17" i="1"/>
  <c r="I16" i="1"/>
  <c r="I23" i="1" s="1"/>
  <c r="G11" i="1"/>
  <c r="G51" i="1" s="1"/>
  <c r="E11" i="1"/>
  <c r="E51" i="1" s="1"/>
  <c r="I10" i="1"/>
  <c r="I9" i="1"/>
  <c r="I8" i="1"/>
  <c r="I7" i="1"/>
  <c r="I11" i="1" s="1"/>
  <c r="I51" i="1" s="1"/>
  <c r="I52" i="1" s="1"/>
</calcChain>
</file>

<file path=xl/sharedStrings.xml><?xml version="1.0" encoding="utf-8"?>
<sst xmlns="http://schemas.openxmlformats.org/spreadsheetml/2006/main" count="141" uniqueCount="58">
  <si>
    <t>SEXTA REGIÃO</t>
  </si>
  <si>
    <t>LOA 2023 -  Lei nº. 14.535, de 17 de janeiro  de 2023 - Publicada no DOU de 17.01.2023</t>
  </si>
  <si>
    <t>PESSOAL E ENCARGOS SOCIAIS</t>
  </si>
  <si>
    <t>AÇÕES/PLANOS ORÇAMENTÁRIOS</t>
  </si>
  <si>
    <t>TRF (2º GRAU)</t>
  </si>
  <si>
    <t>SEÇÃO (1º GRAU)</t>
  </si>
  <si>
    <t>TOTAL</t>
  </si>
  <si>
    <t>GRUPO NATUREZA DE DESPESA</t>
  </si>
  <si>
    <t>DOTAÇÃO</t>
  </si>
  <si>
    <t>META FÍSICA</t>
  </si>
  <si>
    <t>20TP</t>
  </si>
  <si>
    <t>PAGAMENTO DE PESSOAL ATIVO DA UNIÃO - PO 0000</t>
  </si>
  <si>
    <t>1</t>
  </si>
  <si>
    <t>Pessoal e Encargos Sociais</t>
  </si>
  <si>
    <t>09HB</t>
  </si>
  <si>
    <t>CONTRIBUIÇÃO DA UNIÃO, DE SUAS AUTARQUIAS E FUNDAÇÕES PARA O CUSTEIO DO REGIME DE PREVIDÊNCIA DOS SERVIDORES PÚBLICOS FEDERAIS - PO 0000</t>
  </si>
  <si>
    <t>0181</t>
  </si>
  <si>
    <t>PAGAMENTO DE APOSENTADORIAS E PENSÕES - CIVIS - PO 0000</t>
  </si>
  <si>
    <t>00S6</t>
  </si>
  <si>
    <t>BENEFÍCIO ESPECIAL E DEMAIS COMPLEMENTAÇÕES DE APOSENTADORIAS - PO 0001</t>
  </si>
  <si>
    <t>TOTAL DE PESSOAL</t>
  </si>
  <si>
    <t>BENEFÍCIOS</t>
  </si>
  <si>
    <t>ASSISTÊNCIA MEDICA E ODONTOLÓGICA DE CIVIS - COMPLEMENTAÇÃO DA UNIÃO - PO 0001</t>
  </si>
  <si>
    <t>3</t>
  </si>
  <si>
    <t>Outras Despesas Correntes</t>
  </si>
  <si>
    <t>EXAMES PERIÓDICOS - CIVIS - PO 0002</t>
  </si>
  <si>
    <t>212B</t>
  </si>
  <si>
    <t>ASSISTÊNCIA PRÉ-ESCOLAR AOS DEPENDENTES DE SERVIDORES CIVIS E DE EMPREGADOS - PO 0001</t>
  </si>
  <si>
    <t>AUXÍLIO-TRANSPORTE DE CIVIS  - PO 0003</t>
  </si>
  <si>
    <t>AUXÍLIO-ALIMENTAÇÃO DE CIVIS - PO 0005</t>
  </si>
  <si>
    <t>AUXÍLIO-FUNERAL E NATALIDADE DE CIVIS - PO 0009</t>
  </si>
  <si>
    <t>SALÁRIO-FAMILIA E AUXÍLIO RECLUSÃO - PO 0059</t>
  </si>
  <si>
    <t>TOTAL DE BENEFÍCIOS</t>
  </si>
  <si>
    <t>ATIVIDADES</t>
  </si>
  <si>
    <t>JULGAMENTO DE CAUSAS NA JUSTIÇA FEDERAL - PO 0000</t>
  </si>
  <si>
    <t>4</t>
  </si>
  <si>
    <t>Investimento</t>
  </si>
  <si>
    <t>CAPACITACÃO DE RECURSOS HUMANOS - PO 0002</t>
  </si>
  <si>
    <t>MODERNIZAÇÃO DE INSTALAÇÕES DA JUSTIÇA FEDERAL - PO 0003</t>
  </si>
  <si>
    <t>MODERNIZAÇÃO DE INSTALAÇÕES DA JUSTIÇA FEDERAL - ACESSIBILIDADE-PO 0004</t>
  </si>
  <si>
    <t>AÇÕES DE INFORMÁTICA - PO 0010</t>
  </si>
  <si>
    <t xml:space="preserve">GESTÃO DE CONTRATOS NACIONAIS - CTN - PO 0011 </t>
  </si>
  <si>
    <t>CAPACITAÇÃO DE SERVIDORES EFETIVOS E COMISSIONADOS DAS UNIDADES DE TECNOLOGIA DA INFORMAÇÃO E SEGURANÇA DA INFORMAÇÃO DO PODER JUDICIÁRIO – TISI</t>
  </si>
  <si>
    <t>216H</t>
  </si>
  <si>
    <t>AUXÍLIO-MORADIA PARA OUTROS AGENTES PÚBLICOS - ATIVOS - PO AMOA</t>
  </si>
  <si>
    <t>219I</t>
  </si>
  <si>
    <t>PUBLICIDADE INSTITUCIONAL E DE UTILIDADE PUBLICA - DESPESAS DIVERSAS - PO 0000</t>
  </si>
  <si>
    <t>ASSISTÊNCIA JURÍDICA A PESSOAS CARENTES - PO 0000</t>
  </si>
  <si>
    <t>TOTAL DE ATIVIDADES</t>
  </si>
  <si>
    <t>PROJETOS</t>
  </si>
  <si>
    <t>TRF (2º GRAI)</t>
  </si>
  <si>
    <t>219Z</t>
  </si>
  <si>
    <t>REFORMA DO COMPLEXO DE IMÓVEIS DA JUSTIÇA FEDERAL EM BELO HORIZONTE - MG  PO 0001</t>
  </si>
  <si>
    <t>Investimentos</t>
  </si>
  <si>
    <t>REFORMA DO COMPLEXO DE IMÓVEIS DA JUSTIÇA FEDERAL EM BELO HORIZONTE - MG  PO 0010</t>
  </si>
  <si>
    <t>REFORMA DO EDIFÍCIO-SEDE DA JUSTIÇA FEDERAL EM UBERABA - MG - PO 0047</t>
  </si>
  <si>
    <t>TOTAL DE PROJETOS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</si>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</sst>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;&quot; (&quot;#,##0\);&quot; - &quot;;@\ "/>
  </numFmts>
  <fonts count="12">
    <font>
      <sz val="11"/>
      <color rgb="FF000000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3"/>
      <color rgb="FF0000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0"/>
      <color rgb="FF0000FF"/>
      <name val="Arial"/>
      <family val="2"/>
      <charset val="1"/>
    </font>
    <font>
      <sz val="9"/>
      <color rgb="FF000000"/>
      <name val="Arial"/>
      <family val="2"/>
      <charset val="1"/>
    </font>
    <font>
      <b/>
      <sz val="13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  <fill>
      <patternFill patternType="solid">
        <fgColor rgb="FFC2D69A"/>
        <bgColor rgb="FFD8D8D8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D8D8D8"/>
      </patternFill>
    </fill>
    <fill>
      <patternFill patternType="solid">
        <fgColor rgb="FFFF7F00"/>
        <bgColor rgb="FFFF9900"/>
      </patternFill>
    </fill>
    <fill>
      <patternFill patternType="solid">
        <fgColor rgb="FFD8D8D8"/>
        <bgColor rgb="FFD9D9D9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92">
    <xf numFmtId="0" fontId="0" fillId="0" borderId="0" xfId="0"/>
    <xf numFmtId="3" fontId="5" fillId="0" borderId="2" xfId="1" applyNumberFormat="1" applyFont="1" applyBorder="1" applyAlignment="1" applyProtection="1">
      <alignment horizontal="center" vertical="center"/>
      <protection locked="0"/>
    </xf>
    <xf numFmtId="49" fontId="8" fillId="0" borderId="2" xfId="1" applyNumberFormat="1" applyFont="1" applyBorder="1" applyAlignment="1" applyProtection="1">
      <alignment vertical="center" wrapText="1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49" fontId="3" fillId="3" borderId="2" xfId="1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/>
    </xf>
    <xf numFmtId="49" fontId="4" fillId="3" borderId="2" xfId="1" applyNumberFormat="1" applyFont="1" applyFill="1" applyBorder="1" applyAlignment="1">
      <alignment horizontal="center" vertical="center" wrapText="1"/>
    </xf>
    <xf numFmtId="0" fontId="11" fillId="0" borderId="0" xfId="1" applyAlignment="1">
      <alignment vertical="center"/>
    </xf>
    <xf numFmtId="0" fontId="3" fillId="4" borderId="2" xfId="1" applyFont="1" applyFill="1" applyBorder="1" applyAlignment="1">
      <alignment horizontal="center" vertical="center"/>
    </xf>
    <xf numFmtId="49" fontId="11" fillId="0" borderId="2" xfId="1" applyNumberFormat="1" applyBorder="1" applyAlignment="1">
      <alignment horizontal="left" vertical="center"/>
    </xf>
    <xf numFmtId="49" fontId="11" fillId="0" borderId="2" xfId="1" applyNumberFormat="1" applyBorder="1" applyAlignment="1">
      <alignment horizontal="center" vertical="center"/>
    </xf>
    <xf numFmtId="3" fontId="5" fillId="0" borderId="2" xfId="1" applyNumberFormat="1" applyFont="1" applyBorder="1" applyAlignment="1" applyProtection="1">
      <alignment horizontal="right" vertical="center"/>
      <protection locked="0"/>
    </xf>
    <xf numFmtId="3" fontId="5" fillId="0" borderId="2" xfId="1" applyNumberFormat="1" applyFont="1" applyBorder="1" applyAlignment="1" applyProtection="1">
      <alignment vertical="center"/>
      <protection locked="0"/>
    </xf>
    <xf numFmtId="3" fontId="5" fillId="4" borderId="2" xfId="1" applyNumberFormat="1" applyFont="1" applyFill="1" applyBorder="1" applyAlignment="1" applyProtection="1">
      <alignment vertical="center"/>
      <protection locked="0"/>
    </xf>
    <xf numFmtId="3" fontId="6" fillId="3" borderId="2" xfId="1" applyNumberFormat="1" applyFont="1" applyFill="1" applyBorder="1" applyAlignment="1" applyProtection="1">
      <alignment horizontal="right" vertical="center"/>
      <protection locked="0"/>
    </xf>
    <xf numFmtId="0" fontId="3" fillId="5" borderId="2" xfId="1" applyFont="1" applyFill="1" applyBorder="1" applyAlignment="1">
      <alignment horizontal="center" vertical="center"/>
    </xf>
    <xf numFmtId="49" fontId="11" fillId="5" borderId="2" xfId="1" applyNumberFormat="1" applyFill="1" applyBorder="1" applyAlignment="1">
      <alignment horizontal="left" vertical="center"/>
    </xf>
    <xf numFmtId="49" fontId="11" fillId="5" borderId="2" xfId="1" applyNumberFormat="1" applyFill="1" applyBorder="1" applyAlignment="1">
      <alignment horizontal="center" vertical="center"/>
    </xf>
    <xf numFmtId="3" fontId="5" fillId="5" borderId="2" xfId="1" applyNumberFormat="1" applyFont="1" applyFill="1" applyBorder="1" applyAlignment="1" applyProtection="1">
      <alignment horizontal="right" vertical="center"/>
      <protection locked="0"/>
    </xf>
    <xf numFmtId="3" fontId="5" fillId="5" borderId="2" xfId="1" applyNumberFormat="1" applyFont="1" applyFill="1" applyBorder="1" applyAlignment="1" applyProtection="1">
      <alignment vertical="center"/>
      <protection locked="0"/>
    </xf>
    <xf numFmtId="49" fontId="3" fillId="4" borderId="2" xfId="1" applyNumberFormat="1" applyFont="1" applyFill="1" applyBorder="1" applyAlignment="1">
      <alignment horizontal="center"/>
    </xf>
    <xf numFmtId="3" fontId="5" fillId="4" borderId="2" xfId="1" applyNumberFormat="1" applyFont="1" applyFill="1" applyBorder="1" applyAlignment="1" applyProtection="1">
      <alignment horizontal="right" vertical="center"/>
      <protection locked="0"/>
    </xf>
    <xf numFmtId="0" fontId="11" fillId="0" borderId="0" xfId="1"/>
    <xf numFmtId="3" fontId="4" fillId="3" borderId="2" xfId="1" applyNumberFormat="1" applyFont="1" applyFill="1" applyBorder="1" applyAlignment="1">
      <alignment horizontal="right" vertical="center" wrapText="1"/>
    </xf>
    <xf numFmtId="3" fontId="3" fillId="0" borderId="2" xfId="1" applyNumberFormat="1" applyFont="1" applyBorder="1" applyAlignment="1">
      <alignment horizontal="right" vertical="center" wrapText="1"/>
    </xf>
    <xf numFmtId="3" fontId="11" fillId="0" borderId="0" xfId="1" applyNumberFormat="1"/>
    <xf numFmtId="49" fontId="3" fillId="4" borderId="1" xfId="1" applyNumberFormat="1" applyFont="1" applyFill="1" applyBorder="1" applyAlignment="1">
      <alignment horizontal="center"/>
    </xf>
    <xf numFmtId="49" fontId="11" fillId="4" borderId="0" xfId="1" applyNumberFormat="1" applyFill="1" applyAlignment="1">
      <alignment vertical="center" wrapText="1"/>
    </xf>
    <xf numFmtId="49" fontId="11" fillId="0" borderId="0" xfId="1" applyNumberFormat="1" applyAlignment="1">
      <alignment horizontal="center" vertical="center"/>
    </xf>
    <xf numFmtId="49" fontId="3" fillId="3" borderId="3" xfId="1" applyNumberFormat="1" applyFont="1" applyFill="1" applyBorder="1" applyAlignment="1">
      <alignment horizontal="center" vertical="center"/>
    </xf>
    <xf numFmtId="49" fontId="4" fillId="3" borderId="4" xfId="1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left" vertical="center"/>
    </xf>
    <xf numFmtId="3" fontId="6" fillId="0" borderId="2" xfId="1" applyNumberFormat="1" applyFont="1" applyBorder="1" applyAlignment="1" applyProtection="1">
      <alignment horizontal="right" vertical="center"/>
      <protection locked="0"/>
    </xf>
    <xf numFmtId="0" fontId="8" fillId="5" borderId="2" xfId="1" applyFont="1" applyFill="1" applyBorder="1" applyAlignment="1">
      <alignment horizontal="left" vertical="center" wrapText="1"/>
    </xf>
    <xf numFmtId="49" fontId="5" fillId="5" borderId="2" xfId="1" applyNumberFormat="1" applyFont="1" applyFill="1" applyBorder="1" applyAlignment="1">
      <alignment horizontal="center" vertical="center"/>
    </xf>
    <xf numFmtId="49" fontId="5" fillId="5" borderId="2" xfId="1" applyNumberFormat="1" applyFont="1" applyFill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 wrapText="1"/>
    </xf>
    <xf numFmtId="49" fontId="8" fillId="5" borderId="2" xfId="1" applyNumberFormat="1" applyFont="1" applyFill="1" applyBorder="1" applyAlignment="1">
      <alignment horizontal="left" vertical="center" wrapText="1"/>
    </xf>
    <xf numFmtId="0" fontId="3" fillId="4" borderId="0" xfId="1" applyFont="1" applyFill="1" applyAlignment="1">
      <alignment horizontal="center" vertical="center"/>
    </xf>
    <xf numFmtId="49" fontId="5" fillId="4" borderId="0" xfId="1" applyNumberFormat="1" applyFont="1" applyFill="1" applyAlignment="1">
      <alignment horizontal="left" vertical="center" wrapText="1"/>
    </xf>
    <xf numFmtId="49" fontId="5" fillId="4" borderId="0" xfId="1" applyNumberFormat="1" applyFont="1" applyFill="1" applyAlignment="1">
      <alignment horizontal="center" vertical="center"/>
    </xf>
    <xf numFmtId="49" fontId="5" fillId="0" borderId="2" xfId="1" applyNumberFormat="1" applyFont="1" applyBorder="1" applyAlignment="1" applyProtection="1">
      <alignment horizontal="center" vertical="center"/>
      <protection locked="0"/>
    </xf>
    <xf numFmtId="49" fontId="5" fillId="0" borderId="2" xfId="1" applyNumberFormat="1" applyFont="1" applyBorder="1" applyAlignment="1" applyProtection="1">
      <alignment horizontal="left" vertical="center"/>
      <protection locked="0"/>
    </xf>
    <xf numFmtId="3" fontId="6" fillId="0" borderId="2" xfId="1" applyNumberFormat="1" applyFont="1" applyBorder="1"/>
    <xf numFmtId="49" fontId="8" fillId="5" borderId="2" xfId="1" applyNumberFormat="1" applyFont="1" applyFill="1" applyBorder="1" applyAlignment="1" applyProtection="1">
      <alignment vertical="center" wrapText="1"/>
      <protection locked="0"/>
    </xf>
    <xf numFmtId="49" fontId="5" fillId="5" borderId="2" xfId="1" applyNumberFormat="1" applyFont="1" applyFill="1" applyBorder="1" applyAlignment="1" applyProtection="1">
      <alignment horizontal="center" vertical="center"/>
      <protection locked="0"/>
    </xf>
    <xf numFmtId="49" fontId="5" fillId="5" borderId="2" xfId="1" applyNumberFormat="1" applyFont="1" applyFill="1" applyBorder="1" applyAlignment="1" applyProtection="1">
      <alignment horizontal="left" vertical="center"/>
      <protection locked="0"/>
    </xf>
    <xf numFmtId="3" fontId="5" fillId="5" borderId="2" xfId="1" applyNumberFormat="1" applyFont="1" applyFill="1" applyBorder="1" applyAlignment="1" applyProtection="1">
      <alignment horizontal="center" vertical="center"/>
      <protection locked="0"/>
    </xf>
    <xf numFmtId="3" fontId="5" fillId="5" borderId="2" xfId="1" applyNumberFormat="1" applyFont="1" applyFill="1" applyBorder="1" applyAlignment="1">
      <alignment horizontal="center" vertical="center"/>
    </xf>
    <xf numFmtId="3" fontId="6" fillId="3" borderId="2" xfId="1" applyNumberFormat="1" applyFont="1" applyFill="1" applyBorder="1"/>
    <xf numFmtId="4" fontId="11" fillId="0" borderId="0" xfId="1" applyNumberFormat="1"/>
    <xf numFmtId="49" fontId="5" fillId="4" borderId="2" xfId="1" applyNumberFormat="1" applyFont="1" applyFill="1" applyBorder="1" applyAlignment="1" applyProtection="1">
      <alignment horizontal="center" vertical="center"/>
      <protection locked="0"/>
    </xf>
    <xf numFmtId="49" fontId="5" fillId="6" borderId="2" xfId="1" applyNumberFormat="1" applyFont="1" applyFill="1" applyBorder="1" applyAlignment="1" applyProtection="1">
      <alignment horizontal="left" vertical="center"/>
      <protection locked="0"/>
    </xf>
    <xf numFmtId="3" fontId="5" fillId="4" borderId="2" xfId="1" applyNumberFormat="1" applyFont="1" applyFill="1" applyBorder="1" applyAlignment="1" applyProtection="1">
      <alignment horizontal="center" vertical="center"/>
      <protection locked="0"/>
    </xf>
    <xf numFmtId="0" fontId="11" fillId="4" borderId="0" xfId="1" applyFill="1"/>
    <xf numFmtId="49" fontId="5" fillId="7" borderId="2" xfId="1" applyNumberFormat="1" applyFont="1" applyFill="1" applyBorder="1" applyAlignment="1" applyProtection="1">
      <alignment horizontal="center" vertical="center"/>
      <protection locked="0"/>
    </xf>
    <xf numFmtId="3" fontId="5" fillId="7" borderId="2" xfId="1" applyNumberFormat="1" applyFont="1" applyFill="1" applyBorder="1" applyAlignment="1" applyProtection="1">
      <alignment horizontal="center" vertical="center"/>
      <protection locked="0"/>
    </xf>
    <xf numFmtId="49" fontId="8" fillId="0" borderId="2" xfId="1" applyNumberFormat="1" applyFont="1" applyBorder="1" applyAlignment="1" applyProtection="1">
      <alignment horizontal="left" vertical="center" wrapText="1"/>
      <protection locked="0"/>
    </xf>
    <xf numFmtId="49" fontId="8" fillId="5" borderId="2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1" applyNumberFormat="1" applyFont="1" applyBorder="1" applyAlignment="1" applyProtection="1">
      <alignment vertical="center" wrapText="1"/>
      <protection locked="0"/>
    </xf>
    <xf numFmtId="3" fontId="5" fillId="0" borderId="2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 applyProtection="1">
      <alignment horizontal="center" vertical="center"/>
      <protection locked="0"/>
    </xf>
    <xf numFmtId="0" fontId="3" fillId="5" borderId="2" xfId="1" applyFont="1" applyFill="1" applyBorder="1" applyAlignment="1" applyProtection="1">
      <alignment horizontal="center" vertical="center"/>
      <protection locked="0"/>
    </xf>
    <xf numFmtId="3" fontId="4" fillId="0" borderId="2" xfId="1" applyNumberFormat="1" applyFont="1" applyBorder="1" applyAlignment="1">
      <alignment horizontal="right" vertical="center" wrapText="1"/>
    </xf>
    <xf numFmtId="49" fontId="8" fillId="7" borderId="2" xfId="1" applyNumberFormat="1" applyFont="1" applyFill="1" applyBorder="1" applyAlignment="1" applyProtection="1">
      <alignment horizontal="left" vertical="center" wrapText="1"/>
      <protection locked="0"/>
    </xf>
    <xf numFmtId="3" fontId="11" fillId="7" borderId="2" xfId="1" applyNumberFormat="1" applyFill="1" applyBorder="1" applyAlignment="1">
      <alignment horizontal="center"/>
    </xf>
    <xf numFmtId="3" fontId="5" fillId="7" borderId="2" xfId="1" applyNumberFormat="1" applyFont="1" applyFill="1" applyBorder="1" applyAlignment="1">
      <alignment horizontal="center"/>
    </xf>
    <xf numFmtId="3" fontId="5" fillId="5" borderId="2" xfId="1" applyNumberFormat="1" applyFont="1" applyFill="1" applyBorder="1" applyAlignment="1">
      <alignment vertical="center"/>
    </xf>
    <xf numFmtId="3" fontId="5" fillId="7" borderId="2" xfId="1" applyNumberFormat="1" applyFont="1" applyFill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vertical="center"/>
    </xf>
    <xf numFmtId="3" fontId="9" fillId="0" borderId="2" xfId="1" applyNumberFormat="1" applyFont="1" applyBorder="1" applyAlignment="1">
      <alignment vertical="center"/>
    </xf>
    <xf numFmtId="164" fontId="10" fillId="4" borderId="0" xfId="1" applyNumberFormat="1" applyFont="1" applyFill="1"/>
    <xf numFmtId="0" fontId="10" fillId="4" borderId="0" xfId="1" applyFont="1" applyFill="1"/>
    <xf numFmtId="49" fontId="3" fillId="2" borderId="1" xfId="1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49" fontId="7" fillId="3" borderId="2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  <protection locked="0"/>
    </xf>
    <xf numFmtId="49" fontId="8" fillId="0" borderId="2" xfId="1" applyNumberFormat="1" applyFont="1" applyBorder="1" applyAlignment="1" applyProtection="1">
      <alignment vertical="center" wrapText="1"/>
      <protection locked="0"/>
    </xf>
    <xf numFmtId="3" fontId="5" fillId="0" borderId="2" xfId="1" applyNumberFormat="1" applyFont="1" applyBorder="1" applyAlignment="1" applyProtection="1">
      <alignment horizontal="center" vertical="center"/>
      <protection locked="0"/>
    </xf>
    <xf numFmtId="0" fontId="11" fillId="0" borderId="0" xfId="1" applyAlignment="1">
      <alignment horizontal="center" vertical="center"/>
    </xf>
    <xf numFmtId="49" fontId="8" fillId="4" borderId="2" xfId="1" applyNumberFormat="1" applyFont="1" applyFill="1" applyBorder="1" applyAlignment="1" applyProtection="1">
      <alignment vertical="center" wrapText="1"/>
      <protection locked="0"/>
    </xf>
    <xf numFmtId="49" fontId="8" fillId="7" borderId="2" xfId="1" applyNumberFormat="1" applyFont="1" applyFill="1" applyBorder="1" applyAlignment="1" applyProtection="1">
      <alignment vertical="center" wrapText="1"/>
      <protection locked="0"/>
    </xf>
    <xf numFmtId="0" fontId="3" fillId="4" borderId="2" xfId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2D69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7F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zoomScaleNormal="100" workbookViewId="0">
      <selection activeCell="A4" sqref="A4:I4"/>
    </sheetView>
  </sheetViews>
  <sheetFormatPr defaultRowHeight="14.45"/>
  <cols>
    <col min="1" max="1" width="6.28515625" customWidth="1"/>
    <col min="2" max="2" width="53.85546875" customWidth="1"/>
    <col min="3" max="3" width="5.42578125" customWidth="1"/>
    <col min="4" max="4" width="27.42578125" customWidth="1"/>
    <col min="5" max="5" width="20.28515625" customWidth="1"/>
    <col min="6" max="6" width="13.7109375" customWidth="1"/>
    <col min="7" max="7" width="21.7109375" customWidth="1"/>
    <col min="8" max="8" width="14.42578125" customWidth="1"/>
    <col min="9" max="9" width="18.5703125" customWidth="1"/>
    <col min="10" max="10" width="37" customWidth="1"/>
    <col min="11" max="11" width="8.85546875" customWidth="1"/>
    <col min="12" max="1025" width="8.7109375" customWidth="1"/>
  </cols>
  <sheetData>
    <row r="1" spans="1:10" ht="21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 ht="18" customHeight="1">
      <c r="A2" s="81" t="s">
        <v>1</v>
      </c>
      <c r="B2" s="81"/>
      <c r="C2" s="81"/>
      <c r="D2" s="81"/>
      <c r="E2" s="81"/>
      <c r="F2" s="81"/>
      <c r="G2" s="81"/>
      <c r="H2" s="81"/>
      <c r="I2" s="81"/>
    </row>
    <row r="3" spans="1:10" ht="15"/>
    <row r="4" spans="1:10" ht="15.75" customHeight="1">
      <c r="A4" s="77" t="s">
        <v>2</v>
      </c>
      <c r="B4" s="77"/>
      <c r="C4" s="77"/>
      <c r="D4" s="77"/>
      <c r="E4" s="77"/>
      <c r="F4" s="77"/>
      <c r="G4" s="77"/>
      <c r="H4" s="77"/>
      <c r="I4" s="77"/>
    </row>
    <row r="5" spans="1:10" ht="15.75" customHeight="1">
      <c r="A5" s="78" t="s">
        <v>3</v>
      </c>
      <c r="B5" s="78"/>
      <c r="C5" s="78"/>
      <c r="D5" s="78"/>
      <c r="E5" s="79" t="s">
        <v>4</v>
      </c>
      <c r="F5" s="79"/>
      <c r="G5" s="79" t="s">
        <v>5</v>
      </c>
      <c r="H5" s="79"/>
      <c r="I5" s="6" t="s">
        <v>6</v>
      </c>
    </row>
    <row r="6" spans="1:10" ht="15" customHeight="1">
      <c r="A6" s="78" t="s">
        <v>3</v>
      </c>
      <c r="B6" s="78"/>
      <c r="C6" s="79" t="s">
        <v>7</v>
      </c>
      <c r="D6" s="79"/>
      <c r="E6" s="4" t="s">
        <v>8</v>
      </c>
      <c r="F6" s="4" t="s">
        <v>9</v>
      </c>
      <c r="G6" s="4" t="s">
        <v>8</v>
      </c>
      <c r="H6" s="4" t="s">
        <v>9</v>
      </c>
      <c r="I6" s="6" t="s">
        <v>8</v>
      </c>
      <c r="J6" s="7"/>
    </row>
    <row r="7" spans="1:10">
      <c r="A7" s="8" t="s">
        <v>10</v>
      </c>
      <c r="B7" s="9" t="s">
        <v>11</v>
      </c>
      <c r="C7" s="10" t="s">
        <v>12</v>
      </c>
      <c r="D7" s="9" t="s">
        <v>13</v>
      </c>
      <c r="E7" s="11">
        <v>37400000</v>
      </c>
      <c r="F7" s="12"/>
      <c r="G7" s="11">
        <v>516900000</v>
      </c>
      <c r="H7" s="13">
        <v>2242</v>
      </c>
      <c r="I7" s="14">
        <f>E7+G7</f>
        <v>554300000</v>
      </c>
      <c r="J7" s="7"/>
    </row>
    <row r="8" spans="1:10">
      <c r="A8" s="15" t="s">
        <v>14</v>
      </c>
      <c r="B8" s="16" t="s">
        <v>15</v>
      </c>
      <c r="C8" s="17" t="s">
        <v>12</v>
      </c>
      <c r="D8" s="16" t="s">
        <v>13</v>
      </c>
      <c r="E8" s="18">
        <v>6000000</v>
      </c>
      <c r="F8" s="19"/>
      <c r="G8" s="18">
        <v>105600000</v>
      </c>
      <c r="H8" s="18"/>
      <c r="I8" s="14">
        <f>E8+G8</f>
        <v>111600000</v>
      </c>
      <c r="J8" s="7"/>
    </row>
    <row r="9" spans="1:10" ht="25.5" customHeight="1">
      <c r="A9" s="20" t="s">
        <v>16</v>
      </c>
      <c r="B9" s="9" t="s">
        <v>17</v>
      </c>
      <c r="C9" s="10" t="s">
        <v>12</v>
      </c>
      <c r="D9" s="9" t="s">
        <v>13</v>
      </c>
      <c r="E9" s="11">
        <v>2600000</v>
      </c>
      <c r="F9" s="12"/>
      <c r="G9" s="11">
        <v>129800000</v>
      </c>
      <c r="H9" s="21">
        <v>508</v>
      </c>
      <c r="I9" s="14">
        <f>E9+G9</f>
        <v>132400000</v>
      </c>
      <c r="J9" s="7"/>
    </row>
    <row r="10" spans="1:10">
      <c r="A10" s="15" t="s">
        <v>18</v>
      </c>
      <c r="B10" s="16" t="s">
        <v>19</v>
      </c>
      <c r="C10" s="17" t="s">
        <v>12</v>
      </c>
      <c r="D10" s="16" t="s">
        <v>13</v>
      </c>
      <c r="E10" s="18">
        <v>13000</v>
      </c>
      <c r="F10" s="19"/>
      <c r="G10" s="18"/>
      <c r="H10" s="18"/>
      <c r="I10" s="14">
        <f>E10+G10</f>
        <v>13000</v>
      </c>
      <c r="J10" s="22"/>
    </row>
    <row r="11" spans="1:10" ht="16.899999999999999">
      <c r="A11" s="82" t="s">
        <v>20</v>
      </c>
      <c r="B11" s="82"/>
      <c r="C11" s="82"/>
      <c r="D11" s="5"/>
      <c r="E11" s="23">
        <f>SUM(E7:E10)</f>
        <v>46013000</v>
      </c>
      <c r="F11" s="24"/>
      <c r="G11" s="23">
        <f>SUM(G7:G10)</f>
        <v>752300000</v>
      </c>
      <c r="H11" s="24"/>
      <c r="I11" s="23">
        <f>SUM(I7:I10)</f>
        <v>798313000</v>
      </c>
      <c r="J11" s="25"/>
    </row>
    <row r="12" spans="1:10">
      <c r="A12" s="26"/>
      <c r="B12" s="27"/>
      <c r="C12" s="28"/>
      <c r="D12" s="28"/>
    </row>
    <row r="13" spans="1:10" ht="16.5" customHeight="1">
      <c r="A13" s="77" t="s">
        <v>21</v>
      </c>
      <c r="B13" s="77"/>
      <c r="C13" s="77"/>
      <c r="D13" s="77"/>
      <c r="E13" s="77"/>
      <c r="F13" s="77"/>
      <c r="G13" s="77"/>
      <c r="H13" s="77"/>
      <c r="I13" s="77"/>
    </row>
    <row r="14" spans="1:10" ht="16.5" customHeight="1">
      <c r="A14" s="78" t="s">
        <v>3</v>
      </c>
      <c r="B14" s="78"/>
      <c r="C14" s="78"/>
      <c r="D14" s="29"/>
      <c r="E14" s="79" t="s">
        <v>4</v>
      </c>
      <c r="F14" s="79"/>
      <c r="G14" s="79" t="s">
        <v>5</v>
      </c>
      <c r="H14" s="79"/>
      <c r="I14" s="30" t="s">
        <v>6</v>
      </c>
    </row>
    <row r="15" spans="1:10" ht="15" customHeight="1">
      <c r="A15" s="78" t="s">
        <v>3</v>
      </c>
      <c r="B15" s="78"/>
      <c r="C15" s="79" t="s">
        <v>7</v>
      </c>
      <c r="D15" s="79"/>
      <c r="E15" s="4" t="s">
        <v>8</v>
      </c>
      <c r="F15" s="4" t="s">
        <v>9</v>
      </c>
      <c r="G15" s="4" t="s">
        <v>8</v>
      </c>
      <c r="H15" s="4" t="s">
        <v>9</v>
      </c>
      <c r="I15" s="6" t="s">
        <v>8</v>
      </c>
    </row>
    <row r="16" spans="1:10" ht="38.25" customHeight="1">
      <c r="A16" s="83">
        <v>2004</v>
      </c>
      <c r="B16" s="31" t="s">
        <v>22</v>
      </c>
      <c r="C16" s="32" t="s">
        <v>23</v>
      </c>
      <c r="D16" s="33" t="s">
        <v>24</v>
      </c>
      <c r="E16" s="11">
        <v>7764120</v>
      </c>
      <c r="F16" s="11">
        <v>1185</v>
      </c>
      <c r="G16" s="11">
        <v>32412744</v>
      </c>
      <c r="H16" s="11">
        <v>4947</v>
      </c>
      <c r="I16" s="34">
        <f>E16+G16</f>
        <v>40176864</v>
      </c>
    </row>
    <row r="17" spans="1:11" ht="27" customHeight="1">
      <c r="A17" s="83"/>
      <c r="B17" s="35" t="s">
        <v>25</v>
      </c>
      <c r="C17" s="36" t="s">
        <v>23</v>
      </c>
      <c r="D17" s="37" t="s">
        <v>24</v>
      </c>
      <c r="E17" s="18">
        <v>199500</v>
      </c>
      <c r="F17" s="18">
        <v>350</v>
      </c>
      <c r="G17" s="18">
        <v>513000</v>
      </c>
      <c r="H17" s="18">
        <v>900</v>
      </c>
      <c r="I17" s="14">
        <f>E17+G17</f>
        <v>712500</v>
      </c>
    </row>
    <row r="18" spans="1:11" ht="22.9">
      <c r="A18" s="83" t="s">
        <v>26</v>
      </c>
      <c r="B18" s="38" t="s">
        <v>27</v>
      </c>
      <c r="C18" s="32" t="s">
        <v>23</v>
      </c>
      <c r="D18" s="33" t="s">
        <v>24</v>
      </c>
      <c r="E18" s="11">
        <v>1139878</v>
      </c>
      <c r="F18" s="11">
        <v>132</v>
      </c>
      <c r="G18" s="11">
        <v>3514624</v>
      </c>
      <c r="H18" s="11">
        <v>407</v>
      </c>
      <c r="I18" s="34">
        <f>E18+G18</f>
        <v>4654502</v>
      </c>
    </row>
    <row r="19" spans="1:11">
      <c r="A19" s="83"/>
      <c r="B19" s="39" t="s">
        <v>28</v>
      </c>
      <c r="C19" s="36" t="s">
        <v>23</v>
      </c>
      <c r="D19" s="37" t="s">
        <v>24</v>
      </c>
      <c r="E19" s="18">
        <v>450120</v>
      </c>
      <c r="F19" s="18">
        <v>132</v>
      </c>
      <c r="G19" s="18">
        <v>236885</v>
      </c>
      <c r="H19" s="18">
        <v>73</v>
      </c>
      <c r="I19" s="14">
        <f>E19+G19</f>
        <v>687005</v>
      </c>
    </row>
    <row r="20" spans="1:11">
      <c r="A20" s="83"/>
      <c r="B20" s="38" t="s">
        <v>29</v>
      </c>
      <c r="C20" s="32" t="s">
        <v>23</v>
      </c>
      <c r="D20" s="33" t="s">
        <v>24</v>
      </c>
      <c r="E20" s="11">
        <v>4313779</v>
      </c>
      <c r="F20" s="11">
        <v>395</v>
      </c>
      <c r="G20" s="11">
        <v>22999542</v>
      </c>
      <c r="H20" s="11">
        <v>2106</v>
      </c>
      <c r="I20" s="34">
        <f>E20+G20</f>
        <v>27313321</v>
      </c>
    </row>
    <row r="21" spans="1:11">
      <c r="A21" s="83"/>
      <c r="B21" s="39" t="s">
        <v>30</v>
      </c>
      <c r="C21" s="36" t="s">
        <v>23</v>
      </c>
      <c r="D21" s="37" t="s">
        <v>24</v>
      </c>
      <c r="E21" s="18">
        <v>200000</v>
      </c>
      <c r="F21" s="18"/>
      <c r="G21" s="18">
        <v>213828</v>
      </c>
      <c r="H21" s="18"/>
      <c r="I21" s="14">
        <f>E21+G21</f>
        <v>413828</v>
      </c>
    </row>
    <row r="22" spans="1:11">
      <c r="A22" s="83"/>
      <c r="B22" s="38" t="s">
        <v>31</v>
      </c>
      <c r="C22" s="32" t="s">
        <v>23</v>
      </c>
      <c r="D22" s="33" t="s">
        <v>24</v>
      </c>
      <c r="E22" s="11"/>
      <c r="F22" s="11"/>
      <c r="G22" s="11">
        <v>1000</v>
      </c>
      <c r="H22" s="11"/>
      <c r="I22" s="34">
        <f>E22+G22</f>
        <v>1000</v>
      </c>
    </row>
    <row r="23" spans="1:11" ht="16.899999999999999">
      <c r="A23" s="82" t="s">
        <v>32</v>
      </c>
      <c r="B23" s="82"/>
      <c r="C23" s="82"/>
      <c r="D23" s="5"/>
      <c r="E23" s="23">
        <f>SUM(E16:E22)</f>
        <v>14067397</v>
      </c>
      <c r="F23" s="24"/>
      <c r="G23" s="23">
        <f>SUM(G16:G22)</f>
        <v>59891623</v>
      </c>
      <c r="H23" s="24"/>
      <c r="I23" s="23">
        <f>SUM(I16:I22)</f>
        <v>73959020</v>
      </c>
      <c r="J23" s="25"/>
    </row>
    <row r="24" spans="1:11">
      <c r="A24" s="40"/>
      <c r="B24" s="41"/>
      <c r="C24" s="42"/>
      <c r="D24" s="42"/>
    </row>
    <row r="25" spans="1:11" ht="16.5" customHeight="1">
      <c r="A25" s="77" t="s">
        <v>33</v>
      </c>
      <c r="B25" s="77"/>
      <c r="C25" s="77"/>
      <c r="D25" s="77"/>
      <c r="E25" s="77"/>
      <c r="F25" s="77"/>
      <c r="G25" s="77"/>
      <c r="H25" s="77"/>
      <c r="I25" s="77"/>
    </row>
    <row r="26" spans="1:11" ht="16.5" customHeight="1">
      <c r="A26" s="78" t="s">
        <v>3</v>
      </c>
      <c r="B26" s="78"/>
      <c r="C26" s="78"/>
      <c r="D26" s="29"/>
      <c r="E26" s="79" t="s">
        <v>4</v>
      </c>
      <c r="F26" s="79"/>
      <c r="G26" s="79" t="s">
        <v>5</v>
      </c>
      <c r="H26" s="79"/>
      <c r="I26" s="30" t="s">
        <v>6</v>
      </c>
    </row>
    <row r="27" spans="1:11" ht="15" customHeight="1">
      <c r="A27" s="78" t="s">
        <v>3</v>
      </c>
      <c r="B27" s="78"/>
      <c r="C27" s="79" t="s">
        <v>7</v>
      </c>
      <c r="D27" s="79"/>
      <c r="E27" s="4" t="s">
        <v>8</v>
      </c>
      <c r="F27" s="4" t="s">
        <v>9</v>
      </c>
      <c r="G27" s="4" t="s">
        <v>8</v>
      </c>
      <c r="H27" s="4" t="s">
        <v>9</v>
      </c>
      <c r="I27" s="6" t="s">
        <v>8</v>
      </c>
    </row>
    <row r="28" spans="1:11" ht="13.9" customHeight="1">
      <c r="A28" s="84">
        <v>4257</v>
      </c>
      <c r="B28" s="85" t="s">
        <v>34</v>
      </c>
      <c r="C28" s="43" t="s">
        <v>23</v>
      </c>
      <c r="D28" s="44" t="s">
        <v>24</v>
      </c>
      <c r="E28" s="1">
        <v>36827448</v>
      </c>
      <c r="F28" s="86">
        <v>171142</v>
      </c>
      <c r="G28" s="1">
        <v>86252910</v>
      </c>
      <c r="H28" s="86">
        <v>311834</v>
      </c>
      <c r="I28" s="45">
        <f>E28+G28</f>
        <v>123080358</v>
      </c>
      <c r="J28" s="87"/>
    </row>
    <row r="29" spans="1:11">
      <c r="A29" s="84"/>
      <c r="B29" s="85"/>
      <c r="C29" s="43" t="s">
        <v>35</v>
      </c>
      <c r="D29" s="44" t="s">
        <v>36</v>
      </c>
      <c r="E29" s="1">
        <v>9206862</v>
      </c>
      <c r="F29" s="86"/>
      <c r="G29" s="1">
        <v>3000000</v>
      </c>
      <c r="H29" s="86"/>
      <c r="I29" s="45">
        <f>E29+G29</f>
        <v>12206862</v>
      </c>
      <c r="J29" s="87"/>
    </row>
    <row r="30" spans="1:11" ht="27" customHeight="1">
      <c r="A30" s="84"/>
      <c r="B30" s="46" t="s">
        <v>37</v>
      </c>
      <c r="C30" s="47" t="s">
        <v>23</v>
      </c>
      <c r="D30" s="48" t="s">
        <v>24</v>
      </c>
      <c r="E30" s="49"/>
      <c r="F30" s="50"/>
      <c r="G30" s="49">
        <v>141502</v>
      </c>
      <c r="H30" s="49">
        <v>300</v>
      </c>
      <c r="I30" s="51">
        <f>E30+G30</f>
        <v>141502</v>
      </c>
      <c r="J30" s="52"/>
    </row>
    <row r="31" spans="1:11" s="56" customFormat="1" ht="17.25" hidden="1" customHeight="1">
      <c r="A31" s="84"/>
      <c r="B31" s="88" t="s">
        <v>38</v>
      </c>
      <c r="C31" s="53" t="s">
        <v>23</v>
      </c>
      <c r="D31" s="54" t="s">
        <v>24</v>
      </c>
      <c r="E31" s="55"/>
      <c r="F31" s="55"/>
      <c r="G31" s="55"/>
      <c r="H31" s="55"/>
      <c r="I31" s="51">
        <f>E31+G31</f>
        <v>0</v>
      </c>
      <c r="J31" s="22"/>
      <c r="K31" s="22"/>
    </row>
    <row r="32" spans="1:11" s="56" customFormat="1" ht="15" hidden="1" customHeight="1">
      <c r="A32" s="84"/>
      <c r="B32" s="88"/>
      <c r="C32" s="53" t="s">
        <v>35</v>
      </c>
      <c r="D32" s="54" t="s">
        <v>36</v>
      </c>
      <c r="E32" s="55"/>
      <c r="F32" s="55"/>
      <c r="G32" s="55"/>
      <c r="H32" s="55"/>
      <c r="I32" s="51">
        <f>E32+G32</f>
        <v>0</v>
      </c>
      <c r="J32" s="22"/>
      <c r="K32" s="22"/>
    </row>
    <row r="33" spans="1:11" ht="15" hidden="1" customHeight="1">
      <c r="A33" s="84"/>
      <c r="B33" s="89" t="s">
        <v>39</v>
      </c>
      <c r="C33" s="57" t="s">
        <v>23</v>
      </c>
      <c r="D33" s="54" t="s">
        <v>24</v>
      </c>
      <c r="E33" s="58"/>
      <c r="F33" s="58"/>
      <c r="G33" s="58"/>
      <c r="H33" s="58"/>
      <c r="I33" s="51">
        <f>E33+G33</f>
        <v>0</v>
      </c>
    </row>
    <row r="34" spans="1:11" ht="21" hidden="1" customHeight="1">
      <c r="A34" s="84"/>
      <c r="B34" s="89"/>
      <c r="C34" s="57" t="s">
        <v>35</v>
      </c>
      <c r="D34" s="54" t="s">
        <v>36</v>
      </c>
      <c r="E34" s="58"/>
      <c r="F34" s="58"/>
      <c r="G34" s="58"/>
      <c r="H34" s="58"/>
      <c r="I34" s="51">
        <f>E34+G34</f>
        <v>0</v>
      </c>
    </row>
    <row r="35" spans="1:11" ht="23.25" customHeight="1">
      <c r="A35" s="84"/>
      <c r="B35" s="59" t="s">
        <v>40</v>
      </c>
      <c r="C35" s="43" t="s">
        <v>23</v>
      </c>
      <c r="D35" s="44" t="s">
        <v>24</v>
      </c>
      <c r="E35" s="1"/>
      <c r="F35" s="1"/>
      <c r="G35" s="1">
        <v>2792350</v>
      </c>
      <c r="H35" s="1">
        <v>60</v>
      </c>
      <c r="I35" s="45">
        <f>E35+G35</f>
        <v>2792350</v>
      </c>
    </row>
    <row r="36" spans="1:11" ht="23.25" customHeight="1">
      <c r="A36" s="84"/>
      <c r="B36" s="46" t="s">
        <v>41</v>
      </c>
      <c r="C36" s="47" t="s">
        <v>23</v>
      </c>
      <c r="D36" s="48" t="s">
        <v>24</v>
      </c>
      <c r="E36" s="49"/>
      <c r="F36" s="49"/>
      <c r="G36" s="49">
        <v>884907</v>
      </c>
      <c r="H36" s="49">
        <v>2864</v>
      </c>
      <c r="I36" s="51">
        <f>E36+G36</f>
        <v>884907</v>
      </c>
    </row>
    <row r="37" spans="1:11" ht="34.15">
      <c r="A37" s="84"/>
      <c r="B37" s="2" t="s">
        <v>42</v>
      </c>
      <c r="C37" s="43" t="s">
        <v>23</v>
      </c>
      <c r="D37" s="44" t="s">
        <v>24</v>
      </c>
      <c r="E37" s="1"/>
      <c r="F37" s="1"/>
      <c r="G37" s="1">
        <v>15000</v>
      </c>
      <c r="H37" s="1">
        <v>15</v>
      </c>
      <c r="I37" s="45">
        <f>E37+G37</f>
        <v>15000</v>
      </c>
    </row>
    <row r="38" spans="1:11" ht="33.6" customHeight="1">
      <c r="A38" s="3" t="s">
        <v>43</v>
      </c>
      <c r="B38" s="60" t="s">
        <v>44</v>
      </c>
      <c r="C38" s="47" t="s">
        <v>23</v>
      </c>
      <c r="D38" s="48" t="s">
        <v>24</v>
      </c>
      <c r="E38" s="49">
        <v>50000</v>
      </c>
      <c r="F38" s="49">
        <v>2</v>
      </c>
      <c r="G38" s="49">
        <v>1104000</v>
      </c>
      <c r="H38" s="49">
        <v>33</v>
      </c>
      <c r="I38" s="51">
        <f>E38+G38</f>
        <v>1154000</v>
      </c>
      <c r="J38" s="22"/>
    </row>
    <row r="39" spans="1:11" ht="24" customHeight="1">
      <c r="A39" s="3" t="s">
        <v>45</v>
      </c>
      <c r="B39" s="61" t="s">
        <v>46</v>
      </c>
      <c r="C39" s="43" t="s">
        <v>23</v>
      </c>
      <c r="D39" s="44" t="s">
        <v>24</v>
      </c>
      <c r="E39" s="1">
        <v>10000</v>
      </c>
      <c r="F39" s="62">
        <v>50</v>
      </c>
      <c r="G39" s="1"/>
      <c r="H39" s="63"/>
      <c r="I39" s="45">
        <f>E39+G39</f>
        <v>10000</v>
      </c>
    </row>
    <row r="40" spans="1:11">
      <c r="A40" s="64">
        <v>4224</v>
      </c>
      <c r="B40" s="60" t="s">
        <v>47</v>
      </c>
      <c r="C40" s="47" t="s">
        <v>23</v>
      </c>
      <c r="D40" s="48" t="s">
        <v>24</v>
      </c>
      <c r="E40" s="49">
        <v>5000</v>
      </c>
      <c r="F40" s="49">
        <v>10</v>
      </c>
      <c r="G40" s="19"/>
      <c r="H40" s="49"/>
      <c r="I40" s="51">
        <f>E40+G40</f>
        <v>5000</v>
      </c>
    </row>
    <row r="41" spans="1:11" ht="16.899999999999999">
      <c r="A41" s="82" t="s">
        <v>48</v>
      </c>
      <c r="B41" s="82"/>
      <c r="C41" s="82"/>
      <c r="D41" s="5"/>
      <c r="E41" s="23">
        <f>SUM(E28:E40)</f>
        <v>46099310</v>
      </c>
      <c r="F41" s="65"/>
      <c r="G41" s="23">
        <f>SUM(G28:G40)</f>
        <v>94190669</v>
      </c>
      <c r="H41" s="65"/>
      <c r="I41" s="23">
        <f>SUM(I28:I40)</f>
        <v>140289979</v>
      </c>
      <c r="J41" s="22"/>
      <c r="K41" s="22"/>
    </row>
    <row r="42" spans="1:11">
      <c r="E42" s="52"/>
      <c r="G42" s="52"/>
      <c r="I42" s="52"/>
    </row>
    <row r="43" spans="1:11" ht="15" customHeight="1">
      <c r="A43" s="77" t="s">
        <v>49</v>
      </c>
      <c r="B43" s="77"/>
      <c r="C43" s="77"/>
      <c r="D43" s="77"/>
      <c r="E43" s="77"/>
      <c r="F43" s="77"/>
      <c r="G43" s="77"/>
      <c r="H43" s="77"/>
      <c r="I43" s="77"/>
    </row>
    <row r="44" spans="1:11" ht="16.899999999999999" customHeight="1">
      <c r="A44" s="78" t="s">
        <v>3</v>
      </c>
      <c r="B44" s="78"/>
      <c r="C44" s="78"/>
      <c r="D44" s="29"/>
      <c r="E44" s="79" t="s">
        <v>50</v>
      </c>
      <c r="F44" s="79"/>
      <c r="G44" s="79" t="s">
        <v>5</v>
      </c>
      <c r="H44" s="79"/>
      <c r="I44" s="6" t="s">
        <v>6</v>
      </c>
    </row>
    <row r="45" spans="1:11" ht="15" customHeight="1">
      <c r="A45" s="78" t="s">
        <v>3</v>
      </c>
      <c r="B45" s="78"/>
      <c r="C45" s="79" t="s">
        <v>7</v>
      </c>
      <c r="D45" s="79"/>
      <c r="E45" s="4" t="s">
        <v>8</v>
      </c>
      <c r="F45" s="4" t="s">
        <v>9</v>
      </c>
      <c r="G45" s="4" t="s">
        <v>8</v>
      </c>
      <c r="H45" s="4" t="s">
        <v>9</v>
      </c>
      <c r="I45" s="30" t="s">
        <v>8</v>
      </c>
    </row>
    <row r="46" spans="1:11" ht="22.5" customHeight="1">
      <c r="A46" s="90" t="s">
        <v>51</v>
      </c>
      <c r="B46" s="61" t="s">
        <v>52</v>
      </c>
      <c r="C46" s="43" t="s">
        <v>35</v>
      </c>
      <c r="D46" s="44" t="s">
        <v>53</v>
      </c>
      <c r="E46" s="11">
        <v>2000000</v>
      </c>
      <c r="F46" s="1">
        <v>100</v>
      </c>
      <c r="G46" s="12"/>
      <c r="H46" s="1"/>
      <c r="I46" s="45">
        <f>E46+G46</f>
        <v>2000000</v>
      </c>
    </row>
    <row r="47" spans="1:11" ht="29.25" customHeight="1">
      <c r="A47" s="90"/>
      <c r="B47" s="66" t="s">
        <v>54</v>
      </c>
      <c r="C47" s="57" t="s">
        <v>35</v>
      </c>
      <c r="D47" s="48" t="s">
        <v>53</v>
      </c>
      <c r="E47" s="67"/>
      <c r="F47" s="68"/>
      <c r="G47" s="69">
        <v>600000</v>
      </c>
      <c r="H47" s="70">
        <v>1</v>
      </c>
      <c r="I47" s="51">
        <f>E47+G47</f>
        <v>600000</v>
      </c>
    </row>
    <row r="48" spans="1:11" ht="22.9">
      <c r="A48" s="90"/>
      <c r="B48" s="61" t="s">
        <v>55</v>
      </c>
      <c r="C48" s="43" t="s">
        <v>35</v>
      </c>
      <c r="D48" s="44" t="s">
        <v>53</v>
      </c>
      <c r="E48" s="1"/>
      <c r="F48" s="1"/>
      <c r="G48" s="12">
        <v>1545000</v>
      </c>
      <c r="H48" s="1">
        <v>1</v>
      </c>
      <c r="I48" s="45">
        <f>E48+G48</f>
        <v>1545000</v>
      </c>
    </row>
    <row r="49" spans="1:10" ht="16.899999999999999">
      <c r="A49" s="82" t="s">
        <v>56</v>
      </c>
      <c r="B49" s="82"/>
      <c r="C49" s="82"/>
      <c r="D49" s="5"/>
      <c r="E49" s="23">
        <f>SUM(E46:E48)</f>
        <v>2000000</v>
      </c>
      <c r="F49" s="71"/>
      <c r="G49" s="23">
        <f>SUM(G46:G48)</f>
        <v>2145000</v>
      </c>
      <c r="H49" s="71"/>
      <c r="I49" s="23">
        <f>SUM(I46:I48)</f>
        <v>4145000</v>
      </c>
      <c r="J49" s="25"/>
    </row>
    <row r="50" spans="1:10">
      <c r="E50" s="25"/>
      <c r="F50" s="25"/>
      <c r="G50" s="25"/>
      <c r="H50" s="25"/>
      <c r="I50" s="25"/>
    </row>
    <row r="51" spans="1:10" ht="22.5" customHeight="1">
      <c r="A51" s="91" t="s">
        <v>57</v>
      </c>
      <c r="B51" s="91"/>
      <c r="C51" s="91"/>
      <c r="D51" s="72"/>
      <c r="E51" s="73">
        <f>E11+E23+E41+E49</f>
        <v>108179707</v>
      </c>
      <c r="F51" s="74"/>
      <c r="G51" s="73">
        <f>G11+G23+G41+G49</f>
        <v>908527292</v>
      </c>
      <c r="H51" s="74"/>
      <c r="I51" s="73">
        <f>I11+I23+I41+I49</f>
        <v>1016706999</v>
      </c>
    </row>
    <row r="52" spans="1:10">
      <c r="E52" s="75"/>
      <c r="F52" s="76"/>
      <c r="G52" s="75"/>
      <c r="H52" s="75"/>
      <c r="I52" s="75">
        <f>I51-I51</f>
        <v>0</v>
      </c>
    </row>
  </sheetData>
  <mergeCells count="41">
    <mergeCell ref="A45:B45"/>
    <mergeCell ref="C45:D45"/>
    <mergeCell ref="A46:A48"/>
    <mergeCell ref="A49:C49"/>
    <mergeCell ref="A51:C51"/>
    <mergeCell ref="A41:C41"/>
    <mergeCell ref="A43:I43"/>
    <mergeCell ref="A44:C44"/>
    <mergeCell ref="E44:F44"/>
    <mergeCell ref="G44:H44"/>
    <mergeCell ref="A28:A37"/>
    <mergeCell ref="B28:B29"/>
    <mergeCell ref="F28:F29"/>
    <mergeCell ref="H28:H29"/>
    <mergeCell ref="J28:J29"/>
    <mergeCell ref="B31:B32"/>
    <mergeCell ref="B33:B34"/>
    <mergeCell ref="A25:I25"/>
    <mergeCell ref="A26:C26"/>
    <mergeCell ref="E26:F26"/>
    <mergeCell ref="G26:H26"/>
    <mergeCell ref="A27:B27"/>
    <mergeCell ref="C27:D27"/>
    <mergeCell ref="A15:B15"/>
    <mergeCell ref="C15:D15"/>
    <mergeCell ref="A16:A17"/>
    <mergeCell ref="A18:A22"/>
    <mergeCell ref="A23:C23"/>
    <mergeCell ref="A6:B6"/>
    <mergeCell ref="C6:D6"/>
    <mergeCell ref="A11:C11"/>
    <mergeCell ref="A13:I13"/>
    <mergeCell ref="A14:C14"/>
    <mergeCell ref="E14:F14"/>
    <mergeCell ref="G14:H14"/>
    <mergeCell ref="A4:I4"/>
    <mergeCell ref="A5:D5"/>
    <mergeCell ref="E5:F5"/>
    <mergeCell ref="G5:H5"/>
    <mergeCell ref="A1:I1"/>
    <mergeCell ref="A2:I2"/>
  </mergeCells>
  <dataValidations count="3">
    <dataValidation type="whole" operator="greaterThanOrEqual" allowBlank="1" showInputMessage="1" showErrorMessage="1" error="Preencher apenas com valores inteiros positivos. " sqref="E28:H28 E29:E30 G29:G30 F30:H30 E31:H36 E37:G40 H38:H40" xr:uid="{00000000-0002-0000-0000-000000000000}">
      <formula1>0</formula1>
      <formula2>0</formula2>
    </dataValidation>
    <dataValidation type="whole" operator="greaterThanOrEqual" allowBlank="1" showInputMessage="1" showErrorMessage="1" error="Preencher apenas com valores inteiros positivos." sqref="E7:H11 E16:H23 E49:H49" xr:uid="{00000000-0002-0000-0000-000001000000}">
      <formula1>0</formula1>
      <formula2>0</formula2>
    </dataValidation>
    <dataValidation type="whole" operator="greaterThanOrEqual" allowBlank="1" showInputMessage="1" showErrorMessage="1" sqref="E51:H51" xr:uid="{00000000-0002-0000-0000-000002000000}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55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tr161703</dc:creator>
  <cp:keywords/>
  <dc:description/>
  <cp:lastModifiedBy/>
  <cp:revision>14</cp:revision>
  <dcterms:created xsi:type="dcterms:W3CDTF">2017-05-10T18:23:52Z</dcterms:created>
  <dcterms:modified xsi:type="dcterms:W3CDTF">2023-02-14T19:04:09Z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