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defaultThemeVersion="166925"/>
  <xr:revisionPtr revIDLastSave="2600" documentId="8_{B9303124-3F69-477B-AD51-71F659591B8B}" xr6:coauthVersionLast="47" xr6:coauthVersionMax="47" xr10:uidLastSave="{E4FBCC98-3F68-4329-88BC-B8063000AA35}"/>
  <bookViews>
    <workbookView xWindow="0" yWindow="0" windowWidth="16380" windowHeight="8190" tabRatio="500" firstSheet="1" xr2:uid="{00000000-000D-0000-FFFF-FFFF00000000}"/>
  </bookViews>
  <sheets>
    <sheet name="Situação Demandas BH " sheetId="2" r:id="rId1"/>
    <sheet name="Situação Demandas Subseções" sheetId="4" r:id="rId2"/>
    <sheet name="Intempestivas 2023(fora do PAC)" sheetId="5" r:id="rId3"/>
    <sheet name="Capital" sheetId="1" r:id="rId4"/>
    <sheet name="Subseções" sheetId="3" r:id="rId5"/>
  </sheets>
  <definedNames>
    <definedName name="_xlnm._FilterDatabase" localSheetId="1" hidden="1">'Situação Demandas Subseções'!$G$1:$G$290</definedName>
    <definedName name="_xlnm._FilterDatabase" localSheetId="0" hidden="1">'Situação Demandas BH '!$F$2:$F$91</definedName>
    <definedName name="_xlnm._FilterDatabase" localSheetId="2" hidden="1">'Intempestivas 2023(fora do PAC)'!$A$1:$H$56</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290" i="4" l="1"/>
  <c r="B293" i="3"/>
  <c r="L262" i="3"/>
  <c r="L281" i="3"/>
  <c r="L83" i="3"/>
  <c r="F89" i="2"/>
  <c r="L114" i="1"/>
  <c r="B116" i="1"/>
  <c r="L146" i="3"/>
  <c r="L135" i="3"/>
  <c r="L103" i="3"/>
  <c r="F85" i="2"/>
  <c r="L25" i="1"/>
  <c r="L110" i="1"/>
  <c r="B76" i="2"/>
  <c r="B15" i="2"/>
  <c r="L78" i="1"/>
  <c r="L18" i="1"/>
  <c r="F15" i="2" s="1"/>
  <c r="L16" i="3"/>
  <c r="L231" i="3"/>
  <c r="F228" i="4" s="1"/>
  <c r="L46" i="3"/>
  <c r="L195" i="3"/>
  <c r="B91" i="2"/>
  <c r="B288" i="4"/>
  <c r="B278" i="4"/>
  <c r="B267" i="4"/>
  <c r="B259" i="4"/>
  <c r="B228" i="4"/>
  <c r="B212" i="4"/>
  <c r="B207" i="4"/>
  <c r="B199" i="4"/>
  <c r="B192" i="4"/>
  <c r="B178" i="4"/>
  <c r="B171" i="4"/>
  <c r="B161" i="4"/>
  <c r="B154" i="4"/>
  <c r="B143" i="4"/>
  <c r="B132" i="4"/>
  <c r="B122" i="4"/>
  <c r="B111" i="4"/>
  <c r="B100" i="4"/>
  <c r="B90" i="4"/>
  <c r="B80" i="4"/>
  <c r="B56" i="4"/>
  <c r="B52" i="4"/>
  <c r="B43" i="4"/>
  <c r="B28" i="4"/>
  <c r="B13" i="4"/>
  <c r="B7" i="4"/>
  <c r="L291" i="3"/>
  <c r="F288" i="4" s="1"/>
  <c r="F278" i="4"/>
  <c r="L270" i="3"/>
  <c r="F267" i="4" s="1"/>
  <c r="F259" i="4"/>
  <c r="L215" i="3"/>
  <c r="F212" i="4" s="1"/>
  <c r="L210" i="3"/>
  <c r="F207" i="4" s="1"/>
  <c r="L202" i="3"/>
  <c r="F199" i="4" s="1"/>
  <c r="F192" i="4"/>
  <c r="L181" i="3"/>
  <c r="F178" i="4" s="1"/>
  <c r="L174" i="3"/>
  <c r="F171" i="4" s="1"/>
  <c r="L164" i="3"/>
  <c r="F161" i="4" s="1"/>
  <c r="L157" i="3"/>
  <c r="F154" i="4" s="1"/>
  <c r="F132" i="4"/>
  <c r="L125" i="3"/>
  <c r="F122" i="4" s="1"/>
  <c r="L114" i="3"/>
  <c r="F111" i="4" s="1"/>
  <c r="F100" i="4"/>
  <c r="L93" i="3"/>
  <c r="F90" i="4" s="1"/>
  <c r="F80" i="4"/>
  <c r="L59" i="3"/>
  <c r="F56" i="4" s="1"/>
  <c r="L55" i="3"/>
  <c r="F52" i="4" s="1"/>
  <c r="F43" i="4"/>
  <c r="L31" i="3"/>
  <c r="F28" i="4" s="1"/>
  <c r="F13" i="4"/>
  <c r="L10" i="3"/>
  <c r="B27" i="2"/>
  <c r="B23" i="2"/>
  <c r="L28" i="1"/>
  <c r="F27" i="2" s="1"/>
  <c r="F23" i="2"/>
  <c r="L116" i="1" l="1"/>
  <c r="F76" i="2"/>
  <c r="F91" i="2"/>
  <c r="F7" i="4"/>
  <c r="F143" i="4"/>
  <c r="F290" i="4" s="1"/>
  <c r="L293" i="3"/>
</calcChain>
</file>

<file path=xl/sharedStrings.xml><?xml version="1.0" encoding="utf-8"?>
<sst xmlns="http://schemas.openxmlformats.org/spreadsheetml/2006/main" count="5238" uniqueCount="2044">
  <si>
    <t>UNIDADE ESPECIALIZADA REQUISITANTE</t>
  </si>
  <si>
    <t>Identificador da Demanda</t>
  </si>
  <si>
    <t>Objeto</t>
  </si>
  <si>
    <t>Grau de prioridade</t>
  </si>
  <si>
    <t>Data Limite para Início da Prest/Fornec</t>
  </si>
  <si>
    <t>Despesa Estimada para o Ano</t>
  </si>
  <si>
    <t>Forma de Contratação do Objeto</t>
  </si>
  <si>
    <t>Observação</t>
  </si>
  <si>
    <t>PROCESSO SEI</t>
  </si>
  <si>
    <t>PROCESSO</t>
  </si>
  <si>
    <t>SITUAÇÃO</t>
  </si>
  <si>
    <t>SECGP</t>
  </si>
  <si>
    <t>NUBES/SEANE 01</t>
  </si>
  <si>
    <t>Recolhimento de resíduos de serviços de saúde</t>
  </si>
  <si>
    <t>Prorrogação/renovação</t>
  </si>
  <si>
    <t>0009676-67.2022.4.01.8008 0009817-86.2022.4.01.8008</t>
  </si>
  <si>
    <t>Observações:</t>
  </si>
  <si>
    <t>NUBES/SEANE 02</t>
  </si>
  <si>
    <t>Serviços médico, odontológico e de psicologia.</t>
  </si>
  <si>
    <t>1-"Não Encaminhado" indica que o processo chegou à SECOM/SELIT.</t>
  </si>
  <si>
    <t>NUBES /SEANE - 03</t>
  </si>
  <si>
    <t>Material de consumo dos consultórios médicos, odontológico e de psicologia no Nubes.</t>
  </si>
  <si>
    <t>Dispensa</t>
  </si>
  <si>
    <t>0002977-12.2023.4.06.8000</t>
  </si>
  <si>
    <t>FINALIZADO</t>
  </si>
  <si>
    <t>2-"Em andamento" indica processo já chegou à SECOM/SELIT esté em tramitação.</t>
  </si>
  <si>
    <t>NUBES/SEANE - 04</t>
  </si>
  <si>
    <t>Manutenção preventiva e corretiva do equipamento do consultório odontológico do Nubes.</t>
  </si>
  <si>
    <t>0006184-19.2023.4.06.8000</t>
  </si>
  <si>
    <t>3-"Finalizado" indica nota de empenho emitida e/ou contrato assinado.</t>
  </si>
  <si>
    <t>NUBES/SESAO_01</t>
  </si>
  <si>
    <t>Realização das ações de saúde e qualidade de vida da Seccional de Minas Gerais</t>
  </si>
  <si>
    <t>Inexigibilidade</t>
  </si>
  <si>
    <t>DIVERSOS</t>
  </si>
  <si>
    <t>4-"Diversos" indica que a demanda tramita em distintos processos, a exemplo de ações de capacitações.</t>
  </si>
  <si>
    <t>NUBES/SEANE 05</t>
  </si>
  <si>
    <t>Projeto de reforma de adequação do ambiente do consultório odontológico.</t>
  </si>
  <si>
    <t>NÃO ENCAMINHADO</t>
  </si>
  <si>
    <t>5-"Prorrogação/renovação" indica previsão de contrato a continuar.</t>
  </si>
  <si>
    <t>NUBES/SEANE 06</t>
  </si>
  <si>
    <t>Reforma para adequação do ambiente do consultório odontológico do Nubes.</t>
  </si>
  <si>
    <t>NUCGP/SEAPE</t>
  </si>
  <si>
    <t>Contratação de agente de integração para a gestão do programa de estágio</t>
  </si>
  <si>
    <t>CONTRATAÇÃO DE SEGURO COLETIVO CONTRA ACIDENTES PESSOAIS</t>
  </si>
  <si>
    <t>Houve renoção contratual.</t>
  </si>
  <si>
    <t>0000966-44.2022.4.06.8000</t>
  </si>
  <si>
    <t>NUCGP/SEAPE_01</t>
  </si>
  <si>
    <t>Contratação de estagiários</t>
  </si>
  <si>
    <t xml:space="preserve">Dispensa </t>
  </si>
  <si>
    <t>0004108-22.2023.4.06.8000</t>
  </si>
  <si>
    <t>NUCRE/SEFAS_01</t>
  </si>
  <si>
    <t>Capacitação dos servidores ao longo de 2023</t>
  </si>
  <si>
    <t>Inexigilidade</t>
  </si>
  <si>
    <t xml:space="preserve">SecGP/Sucpa
</t>
  </si>
  <si>
    <t>Serviço de emissão/renovação de certificados digitais tipo A3, padrão Cert-JUS Magistrado/Institucional e/ou e-CNPJ, com fornecimento de mídia criptográfica (token), bem como serviço de visitas técnicas às unidades judiciáris.</t>
  </si>
  <si>
    <t>Pregão eletrônico (com registro de preço)</t>
  </si>
  <si>
    <t>TOTAL SECGP</t>
  </si>
  <si>
    <t>SECOF</t>
  </si>
  <si>
    <t>Nucaf/Sercor_01</t>
  </si>
  <si>
    <t>Aquisição de passagens aéreas</t>
  </si>
  <si>
    <t>0009581-37.2022.4.01.8008</t>
  </si>
  <si>
    <t>Pregão eletrônico</t>
  </si>
  <si>
    <t>0006274-27.2023.4.06.8000</t>
  </si>
  <si>
    <t>NUCAF/SELIT_01</t>
  </si>
  <si>
    <t>Publicação de matérias em jornal de grande circulação.</t>
  </si>
  <si>
    <t>0001815-79.2023.4.06.8000</t>
  </si>
  <si>
    <t>NUCAF/SEMAP_01</t>
  </si>
  <si>
    <t>Materiais de consumo equipamentos de proteção individual - EPI's</t>
  </si>
  <si>
    <t>Pregão eletrônico (sem registro de preço)</t>
  </si>
  <si>
    <t>NUCAF/SEMAP_02 - Retificação</t>
  </si>
  <si>
    <t>Materiais de consumo para estoque no almoxarifado</t>
  </si>
  <si>
    <t>Nucaf/Seofi_01</t>
  </si>
  <si>
    <t>Assinatura anual do Sistema Web Gestão Tributária.</t>
  </si>
  <si>
    <t>0005768-51.2023.4.06.8000</t>
  </si>
  <si>
    <t>NUCAF/SELIT_02</t>
  </si>
  <si>
    <t>Assinatura anual do Banco de Preços</t>
  </si>
  <si>
    <t>10.865,00.</t>
  </si>
  <si>
    <t>TOTALSECOF</t>
  </si>
  <si>
    <t>SECAD - APOIO JUDICIAL</t>
  </si>
  <si>
    <t>NUCJU_01</t>
  </si>
  <si>
    <t>Acesso ao Sistema de Informações Policiais da Polícia Civil de MG - SIP</t>
  </si>
  <si>
    <t>0012896-73.2022.4.01.8008</t>
  </si>
  <si>
    <t>CEDIJ_01</t>
  </si>
  <si>
    <t>Aquisição, incluindo a instalação, de aparelhos de ar condicionado para as novas instalações da CEDIJ no galpão do Bairro Camargos.</t>
  </si>
  <si>
    <t>TOTALSECAD-APOIO JUDICIAL</t>
  </si>
  <si>
    <t>SECAM</t>
  </si>
  <si>
    <t>NUGED/SERBIM_01</t>
  </si>
  <si>
    <t>Atualização bibliográfica</t>
  </si>
  <si>
    <t>0011585-47.2022.4.01.8008   0010768-80.2022.4.01.8009</t>
  </si>
  <si>
    <t>0008092-14.2023.4.06.8000</t>
  </si>
  <si>
    <t>EM ANDAMENTO</t>
  </si>
  <si>
    <t>NUED/SERBIM_02</t>
  </si>
  <si>
    <t>Aquisição de HD Externo 4TB</t>
  </si>
  <si>
    <t>0003096-07.2022.4.06.8000</t>
  </si>
  <si>
    <t>NUGED/SERBIM_03</t>
  </si>
  <si>
    <t>Contratação da base de dados Minha Biblioteca</t>
  </si>
  <si>
    <t>0000403-16.2023.4.06.8000</t>
  </si>
  <si>
    <t>NUGED/SERBIM_04</t>
  </si>
  <si>
    <t>Conversão de fitas VHS para formato digital</t>
  </si>
  <si>
    <t>0003239-59.2023.4.06.8000</t>
  </si>
  <si>
    <t>NUGED/SERBIM_06</t>
  </si>
  <si>
    <t>Aquisição de pão de queijo para as ações integrativas do centro de memória</t>
  </si>
  <si>
    <t>Item previsto na contratação em trâmite de gêneros alimentícios</t>
  </si>
  <si>
    <t>NUGED/SERBIM_07</t>
  </si>
  <si>
    <t>Conservação dos processos antigos relativos a primeira fase da Justiça Federal</t>
  </si>
  <si>
    <t>NUGED/SERBIM_08</t>
  </si>
  <si>
    <t xml:space="preserve">
Atualização da exposição de longa duração para o TRF6</t>
  </si>
  <si>
    <t>Demanda precisa de um projeto prévio, o qual não foi apresentado pela unidade.</t>
  </si>
  <si>
    <t>NUGED/SERBIM_05</t>
  </si>
  <si>
    <t>Renovação da assinatura de plataforma eletrônica na área de licitações e contratos</t>
  </si>
  <si>
    <t>0003714-49.2022.4.06.8000</t>
  </si>
  <si>
    <t>NUGED/SEGED_01</t>
  </si>
  <si>
    <t>Preservação de Documentos Arquivísticos</t>
  </si>
  <si>
    <t>NUGED/SEGED_09</t>
  </si>
  <si>
    <t>Aquisição de scanners planetários</t>
  </si>
  <si>
    <t>Inclusão de demanda pela unidade, não analisado previamente pelo Comitê</t>
  </si>
  <si>
    <t>NUGED/SEBMI_10</t>
  </si>
  <si>
    <t>Contratação da base de dados da Biblioteca Virtual Pearson</t>
  </si>
  <si>
    <t>NUMES/SEPOB_01</t>
  </si>
  <si>
    <t>Reforma da fachada do edifício-sede III da Justiça Federal de Minas Gerais em Belo Horizonte.</t>
  </si>
  <si>
    <t>Licitação convencional</t>
  </si>
  <si>
    <t xml:space="preserve">Licitações desertas em 2023. </t>
  </si>
  <si>
    <t>0014211-39.2022.4.01.8008</t>
  </si>
  <si>
    <t>NUMES/SEPOB_02</t>
  </si>
  <si>
    <t>FISCALIZAÇÃO da obra de reforma da fachada do edifício-sede III da Justiça Federal de Minas Gerais em Belo Horizonte.</t>
  </si>
  <si>
    <t>NUMES/SEPOB_03</t>
  </si>
  <si>
    <t>SUBSTITUIÇÃO DE TUBULAÇÕES DE FERRO DO SUBSOLO E DAS LOJAS DO EDIFÍCIO-SEDE III EM BELO HORIZONTE.</t>
  </si>
  <si>
    <t>NUMES/SEPOB_04</t>
  </si>
  <si>
    <t>SUBSTITUIÇÃO DE TUBULAÇÕES DE FERRO DO EDIFÍCIO-SEDE I EM BELO HORIZONTE.</t>
  </si>
  <si>
    <t>NUMES/SEPOB_05</t>
  </si>
  <si>
    <t>CONTRATAÇÃO DE LAUDO DE ACESSIBILIDADE DE EDIFICAÇÕES DA JFMG</t>
  </si>
  <si>
    <t>NUMES/SEPOB_06</t>
  </si>
  <si>
    <t>OBRAS DE AJUSTES PARA OBTENÇÃO DE AVCB</t>
  </si>
  <si>
    <t>Resposta ao termo de Análise de Demandas - PAC 2023 id. 0083695</t>
  </si>
  <si>
    <t>NUMES/SEPOB_07</t>
  </si>
  <si>
    <t>Implantação de sistema de geração de energia fotovoltaica na Subseção Judiciária de Uberlândia</t>
  </si>
  <si>
    <t xml:space="preserve">Resposta ao termo de Análise de Demandas - PAC 2023 id. 0083695   </t>
  </si>
  <si>
    <t>NUMES/SEPOB_08</t>
  </si>
  <si>
    <t>Modernização do sistema de climatização do CPD da Subseção Judiciária de Contagem</t>
  </si>
  <si>
    <t>NUMES/SEPOB_09</t>
  </si>
  <si>
    <t>CONTRATAÇÃO DE LAUDO DE INSPEÇÃO PREDIAL PARA AS EDIFICAÇÕES DA JFMG EM BELO HORIZONTE E, SE POSSÍVEL, PARA O INTERIOR</t>
  </si>
  <si>
    <t>NUMES/SEPOB_10</t>
  </si>
  <si>
    <t>ELABORAÇÃO DE PROJETO AS BUILT PARA TODAS AS EDIFICAÇÕES DA JFMG</t>
  </si>
  <si>
    <t>NUMES/SEPOB_11</t>
  </si>
  <si>
    <t>CONSULTORIA PARA RENOVAÇÃO DE AVCB EM TODAS AS EDIFICAÇÕES DA JFMG</t>
  </si>
  <si>
    <t>NUMES/SEPOB_12</t>
  </si>
  <si>
    <t>CONTRATAÇÃO DE LAUDO DIAGNÓSTICO DE PATOLOGIAS NOS EDIFÍCIOS SEDE I E II DA JFMG EM BELO HORIZONTE.</t>
  </si>
  <si>
    <t>NUMES/SEVIT-02</t>
  </si>
  <si>
    <t>Inspeção e recarga de extintores e mangueiras</t>
  </si>
  <si>
    <t>NUMES/SEVIT_01</t>
  </si>
  <si>
    <t>Vigilância desarmada diurna e noturna nas instalações da Seção e Subseções Judiciárias de Minas Gerais</t>
  </si>
  <si>
    <t>NUMES/SEVIT_03</t>
  </si>
  <si>
    <t>Uniforme Tático, Social e Acessórios para os agentes da Polícia Judicial.</t>
  </si>
  <si>
    <t>NUMES/SEVIT_04</t>
  </si>
  <si>
    <t>Manutenção dos veículos pertencentes à frota da Seção Judiciária de Minas Gerais</t>
  </si>
  <si>
    <t>NUMES/SEVIT_05</t>
  </si>
  <si>
    <t>Reposição de peças automotivas aos veículos pertencentes à frota da Seção Judiciária de Minas Gerais - capital e Subseções Judiciária.</t>
  </si>
  <si>
    <t>N/A</t>
  </si>
  <si>
    <t>NUMES/SEVIT_06</t>
  </si>
  <si>
    <t>Abastecimento dos veículos pertencentes à frota da Seção Judiciária de Minas Gerais -
Capital e Subseções Judiciárias</t>
  </si>
  <si>
    <t>R$ 240 000 00</t>
  </si>
  <si>
    <t>NUMES/SEVIT_07</t>
  </si>
  <si>
    <t>Seguro dos veículos pertencentes à frota da Seção Judiciária de Minas Gerais - Capital e Subseções</t>
  </si>
  <si>
    <t>NUMES/SEVIT_8</t>
  </si>
  <si>
    <t>Munição para uso em armamento utilizado pelos Agentes da Polícia Judicial no exercício de suas atividades e para treinamento.</t>
  </si>
  <si>
    <t>AAAAA</t>
  </si>
  <si>
    <t>0004474-61.2023.4.06.8000</t>
  </si>
  <si>
    <t>NUMES/SEVIT_9</t>
  </si>
  <si>
    <t>Renovação de frota veicular</t>
  </si>
  <si>
    <t>Resposta ao termo de Análise de Demandas - PAC 2023 id.  0085821,  0058706  id. 0087856</t>
  </si>
  <si>
    <t>0005775-43.2023.4.06.8000</t>
  </si>
  <si>
    <t>NUMES/SEAD_01</t>
  </si>
  <si>
    <t>Manutenção de ar condicionado dos prédios da SJMG.</t>
  </si>
  <si>
    <t>NUMES/SEADI_02</t>
  </si>
  <si>
    <t>Comandos de iluminação do Edifício Oscar Dias Corrêa._x000D_</t>
  </si>
  <si>
    <t>NUMES/SEADI_03</t>
  </si>
  <si>
    <t>Barramento blindado, nobreak, grupo gerador, ramal de abastecimento de combustível diesel para GMG e compatibilização dos atuais equipamentos existentes de suporte de energia alternativa dos Edifícios Sede da JFMG em Belo Horizonte.</t>
  </si>
  <si>
    <t>0028759-06.2021.4.01.8008</t>
  </si>
  <si>
    <t>NUMES/SEADI_04</t>
  </si>
  <si>
    <t>Dedetização e limpeza de caixas d'água.</t>
  </si>
  <si>
    <t>0007353-41.2023.4.06.8000</t>
  </si>
  <si>
    <t>NUMES/SEADI_05</t>
  </si>
  <si>
    <t>Manutenção de elevadores dos edifícios da Seção Judiciária de Minas Gerais</t>
  </si>
  <si>
    <t>0000279-33.2023.4.06.8000</t>
  </si>
  <si>
    <t>NUMES/SEADI_06</t>
  </si>
  <si>
    <t>Manutenção de grupos geradores.</t>
  </si>
  <si>
    <t>NUMES/SEADI_07</t>
  </si>
  <si>
    <t>Telefonia fixa</t>
  </si>
  <si>
    <t>NUMES/SEADI_08</t>
  </si>
  <si>
    <t>Telefonia SMP</t>
  </si>
  <si>
    <t>NUMES/SEADI_09</t>
  </si>
  <si>
    <t>Fornecimento de energia elétrica para as dependências da SJMG em Belo Horizonte.</t>
  </si>
  <si>
    <t>NUMES/SEADI_10</t>
  </si>
  <si>
    <t>Água e Esgoto - Seção Judiciária - Belo Horizonte.</t>
  </si>
  <si>
    <t>NUMES/SEGET_01</t>
  </si>
  <si>
    <t>Prorrogação do contrato de terceirização de prestação de serviços administrativos e auxiliares de digitalização e migração dos processos físicos para o PJE-SJMG nas dependências da Seção Judiciária de Minas Gerais em Belo Horizonte - MG.</t>
  </si>
  <si>
    <t>NUMES/SEGET_02</t>
  </si>
  <si>
    <t>Prorrogação da contratação de terceirização de prestação de serviços de digitalização, cujos postos de trabalho serão preenchidos por pessoa com deficiência auditiva, a serem executados nas dependências da Seção Judiciária de Minas Gerais em Belo Horizonte - MG.</t>
  </si>
  <si>
    <t>NUMES/SEGET_03</t>
  </si>
  <si>
    <t>Prorrogação da contratação de empresa de prestação de serviço de apoio administrativo, recepção, mensageiro e serviços técnicos nas dependências da Seção Judiciária de Minas Gerais em Belo Horizonte - MG.</t>
  </si>
  <si>
    <t>NUMES/SEGET_04</t>
  </si>
  <si>
    <t>Prorrogação da contratação de empresa especializada para prestação de serviços de Assistente de Apoio à Gestão e Suporte a Contratos de Terceirização para a Seção Judiciária de Minas Gerais em Belo Horizonte - MG.</t>
  </si>
  <si>
    <t>NUMES/SEGET_05</t>
  </si>
  <si>
    <t>Prorrogação do contrato de terceirização de prestação de serviços de conservação, limpeza, copeiragem e serviços gerais nas dependências da Seção Judiciária de Minas Gerais em Belo Horizonte -MG.</t>
  </si>
  <si>
    <t>SECTI</t>
  </si>
  <si>
    <t>SECTI _01</t>
  </si>
  <si>
    <t>Contratação de fornecedor especializado para prestação de serviços técnicos especializados na área de Tecnologia da Informação e Comunicação para atendimento e suporte técnico aos usuários de TIC da CONTRATANTE.</t>
  </si>
  <si>
    <t>0001896-62.2022.4.06.8000</t>
  </si>
  <si>
    <t>0002766-10.2022.4.06.8000</t>
  </si>
  <si>
    <t>SECTI _02</t>
  </si>
  <si>
    <t>Contratação de serviços de manutenção preventiva e corretiva em grupo motor-gerador que atende ao Datacenter do Tribunal Regional Federal da 6ª Região.</t>
  </si>
  <si>
    <t xml:space="preserve"> Novembro de 2023</t>
  </si>
  <si>
    <t>SECTI _03</t>
  </si>
  <si>
    <t>Prorrogação da Contratação de fornecimento, em domicílio, de combustível óleo diesel rodoviário para o Grupo Gerador que suporta o Datacenter da Justiça Federal de Primeiro Grau de Minas Gerais pelo período de 12 (doze) meses.</t>
  </si>
  <si>
    <t xml:space="preserve"> 24/03/2023</t>
  </si>
  <si>
    <t>SECTI _04</t>
  </si>
  <si>
    <t>Prorrogação da contratação de fornecedor para prestação de Serviço de acesso móvel à internet para transferência digital de dados por meio de tecnologia 4G, incluindo franquia mínima de 5GB de tráfego mensal e fornecimento de minimodems em comodato, pelo período de 12 (doze) meses.</t>
  </si>
  <si>
    <t>SECTI _05</t>
  </si>
  <si>
    <t>A compra se destina a sustentação de software desenvolvidos na linguagem JAVA, dentre eles o PJE.</t>
  </si>
  <si>
    <t>SECTI _06</t>
  </si>
  <si>
    <t>Aquisição de licenças para acesso a cursos na plataforma Alura</t>
  </si>
  <si>
    <t>Dispensa em razão do valor</t>
  </si>
  <si>
    <t>0003120-98.2023.4.06.8000</t>
  </si>
  <si>
    <t>SECTI _07</t>
  </si>
  <si>
    <t>Contratação de solução para garantir a sustentação dos sistemas de informação usados no TRF6, contribuindo para sua disponibilidade, confidencialidade, integridade e segurança, além de possibilitar desenvolvimento de evoluções desses sistemas e de novos sistemas.</t>
  </si>
  <si>
    <t>Pregão eletrônico.</t>
  </si>
  <si>
    <t>SECTI _08</t>
  </si>
  <si>
    <t>Aquisição de 40 (quarenta) estações de alta performance - workstations para atender às necessidades da SECTI.</t>
  </si>
  <si>
    <t>0006056-96.2023.4.06.8000</t>
  </si>
  <si>
    <t>TOTAL SECTI</t>
  </si>
  <si>
    <t>ASGES</t>
  </si>
  <si>
    <t>ASGES/NUMOG_01</t>
  </si>
  <si>
    <t>Material de almorixarifado/consumo para a realização  oficinas no laboratório de inovação (caneta de hidrocor, cartolinas, cola colorida, EVA coloridos, massinha de modelagem cores diversos)</t>
  </si>
  <si>
    <t>Ver despacho DIGER id. 0157638</t>
  </si>
  <si>
    <t>ASGES/NUMOD_03</t>
  </si>
  <si>
    <t>Contratação de software tipo quadro em branco para a realização de oficinas online.
(2 unidades)</t>
  </si>
  <si>
    <t>ASGES/NUMOD_05</t>
  </si>
  <si>
    <t>Aquisição de placas acrílicas para melhoria da comunicação visual do laboratório</t>
  </si>
  <si>
    <t>TOTAL CAPITAL</t>
  </si>
  <si>
    <t>PROCESSO SEI (PAC)</t>
  </si>
  <si>
    <t>PROCESSO SEI DA CONTRATAÇÃO</t>
  </si>
  <si>
    <t>Contagem</t>
  </si>
  <si>
    <t>DISUB/NUSUB_01</t>
  </si>
  <si>
    <t>Manutenção preventiva e corretiva do elevador da subseção</t>
  </si>
  <si>
    <t>0011368-04.2022.4.01.8008</t>
  </si>
  <si>
    <t>0001537-75.2023.4.06.8001</t>
  </si>
  <si>
    <t>ARQUIVADO</t>
  </si>
  <si>
    <t>DISUB/NUSUB_02</t>
  </si>
  <si>
    <t>Manutenção preventiva e corretiva de aparelhos de ar condicionados da subseção, com fornecimento integral de peças, acessórios e insumos.</t>
  </si>
  <si>
    <t>DISUB-NUSUB_03</t>
  </si>
  <si>
    <t>Continuidade das atividades regulares da subseção judiciária</t>
  </si>
  <si>
    <t>Prorrogação/Renovação ou Dispensa</t>
  </si>
  <si>
    <t>DISUB/NUSUB_04</t>
  </si>
  <si>
    <t>Serviços de manutenção, conservação, limpeza e suporte administrativo.</t>
  </si>
  <si>
    <t>DISUB/NUSUB_05</t>
  </si>
  <si>
    <t>Monitoramento Remoto e Segurança Eletrônica do imóvel sede da subseção judiciária</t>
  </si>
  <si>
    <t>TOTAL CONTAGEM</t>
  </si>
  <si>
    <t>DIVINÓPOLIS</t>
  </si>
  <si>
    <t>DISUB/SEAFI 02</t>
  </si>
  <si>
    <t>Contrato de aluguel do imóvel da sede da Subseção Judiciária de Divinópolis.
(Nova Sede - SEI 0042576-40.2021.4.01.8008)</t>
  </si>
  <si>
    <t>0011765-63.2022.4.01.8008</t>
  </si>
  <si>
    <t>DISUB/SEAFI 03</t>
  </si>
  <si>
    <t>Prorrogação do contrato com empresa especializada para prestação de manutenção preventiva e corretiva nos aparelhos de ar condicionado desta subseção.</t>
  </si>
  <si>
    <t>0003769-60.2023.4.06.8001</t>
  </si>
  <si>
    <t>DISUB/SEAFI 01</t>
  </si>
  <si>
    <t>Recarga e manutenção de extintores e mangueiras de incêndio.</t>
  </si>
  <si>
    <t>DISUB/SEAFI 04</t>
  </si>
  <si>
    <t>a) Limpeza da subseção;
b) Auxílio nas atividades administrativas.</t>
  </si>
  <si>
    <t>DISUB/SEAFI 05</t>
  </si>
  <si>
    <t>Contratação de serviços de mudança para a nova sede da Subseção Judiciária de Divinópolis.</t>
  </si>
  <si>
    <t>TOTAL DIVINÓPOLIS</t>
  </si>
  <si>
    <t>GOV. VALADARES</t>
  </si>
  <si>
    <t>Contratação de empresa especializada para fornecimento parcelado de água mineral, sem gás, em garrafões de plástico de 20 (vinte) litros, durante o exercício de 2023, para a Subseção Judiciária de Governador Valadares.</t>
  </si>
  <si>
    <t>0010953-21.2022.4.01.8008</t>
  </si>
  <si>
    <t>0007079-11.2022.4.06.8001</t>
  </si>
  <si>
    <t xml:space="preserve">FINALIZADO </t>
  </si>
  <si>
    <t>Manutenção preventiva e corretiva no elevador do edifício-sede da Subseção Judiciária de Governador Valadares.</t>
  </si>
  <si>
    <t xml:space="preserve">0015418-22.2023.4.06.8001
</t>
  </si>
  <si>
    <t>DISUB/NUSUB_03</t>
  </si>
  <si>
    <t>Locação de bem imóvel urbano para a Subseção Judiciária de Governador Valadares.</t>
  </si>
  <si>
    <t>Recarga dos extintores de incêndio do edifício-sede da Subseção Judiciária de Governador Valadares</t>
  </si>
  <si>
    <t>Dedetização de todas as instalações do edifício-sede da Subseção Judiciária de Governador Valadares.</t>
  </si>
  <si>
    <t>0002566-63.2023.4.06.8001</t>
  </si>
  <si>
    <t>DISUB/NUSUB_06</t>
  </si>
  <si>
    <t>Serviços de conservação, limpeza, copeiragem, zeladoria e serviços administrativos a serem executados nas dependências da Subseção Judiciária de Governador Valadares.</t>
  </si>
  <si>
    <t>DISUB/NUSUB_08</t>
  </si>
  <si>
    <t>Contratação de empresa especializada para o fornecimento e a instalação de equipamentos de alarme eletrônico para a Subseção Judiciária de Governador Valadares.</t>
  </si>
  <si>
    <t>DISUB/NUSUB_09</t>
  </si>
  <si>
    <t>Aquisição de 04 (quatro) bebedouros refrigerados eletrônicos, para galão de água mineral, para a Subseção Judiciária de Governador Valadares.</t>
  </si>
  <si>
    <t>0004852-14.2023.4.06.8001</t>
  </si>
  <si>
    <t>DISUB/NUSUB_10</t>
  </si>
  <si>
    <t>Contratação de empresa especializada para execução de serviços de manutenção corretiva em 01 (um) nobreak instalado no CPD da Subseção Judiciária de Governador Valadares.</t>
  </si>
  <si>
    <t>0005884-54.2023.4.06.8001</t>
  </si>
  <si>
    <t>DISUB/NUSUB_11</t>
  </si>
  <si>
    <t>Aquisição de 48 (quarenta e oito) baterias para os 02 (dois) nobreaks instalados no CPD da Subseção Judiciária de Governador Valadares.</t>
  </si>
  <si>
    <t>Resposta ao termo de Análise de Demandas - PAC 2023 id. 0083783                                        Com relação à aquisição de baterias para nobreaks, informamos que não poderemos aguardar o procedimento de contratação única.</t>
  </si>
  <si>
    <t>DISUB/NUSUB_12</t>
  </si>
  <si>
    <t>Contratação de empresa especializada na prestação de serviços de manutenção preventiva e corretiva dos aparelhos de ar condicionado instalados no edifício-sede da Subseção Judiciária de Governador Valadares.</t>
  </si>
  <si>
    <t>0010858-37.2023.4.06.8001</t>
  </si>
  <si>
    <t>DISUB/NUSUB_13</t>
  </si>
  <si>
    <t>Contratação de empresa especializada para modernização do sistema de CFTV instalado na Subseção Judiciária de Governador Valadares, com fornecimento e instalação de equipamentos/componentes, bem como de toda mão-de-obra necessária.</t>
  </si>
  <si>
    <t>Resposta ao termo de Análise de Demandas - PAC 2023 id. 0083783   contratação de empresa especializada para a elaboração de um projeto específico para a Subseção.</t>
  </si>
  <si>
    <t>DISUB/NUSUB_14</t>
  </si>
  <si>
    <t>Serviço de fornecimento de água tratada e coleta de esgoto sanitário para a Subseção Judiciária de Governador Valadares.</t>
  </si>
  <si>
    <t>DISUB/NUSUB_15</t>
  </si>
  <si>
    <t>Serviço de fornecimento de energia elétrica para a Subseção Judiciária de Governador Valadares.</t>
  </si>
  <si>
    <t>TOTAL GOV VALADARES</t>
  </si>
  <si>
    <t>Ipatinga</t>
  </si>
  <si>
    <t>Disub/Seafi-01</t>
  </si>
  <si>
    <t>Manutenção preventiva e corretiva no elevador do Edifício Sede da Subseção Judiciária de Ipatinga</t>
  </si>
  <si>
    <t>0013389-50.2022.4.01.8008</t>
  </si>
  <si>
    <t>Disub/Seafi_02</t>
  </si>
  <si>
    <t>Serviços de conservação, limpeza, copeiragem, zeladoria e serviços administrativos a serem executados nas dependências da Subseção Judiciária de Ipatinga.</t>
  </si>
  <si>
    <t>Disub IIG/ Seafi_03</t>
  </si>
  <si>
    <t>Contratação de empresa especializada na prestação de serviços de manutenção preventiva e
corretiva em sistema condicionador de ar, do tipo VRF, instalado no Edifício Sede da Subseção
Judiciária de Ipatinga.</t>
  </si>
  <si>
    <t>Disub IIg/Seafi_04</t>
  </si>
  <si>
    <t>Energia Elétrica</t>
  </si>
  <si>
    <t>Disub IIG / Seafi IIG</t>
  </si>
  <si>
    <t>Água e Esgoto - Prédio Sede da Subseção Judiciária de Ipatinga</t>
  </si>
  <si>
    <t>Disub IIG/Seafi IIG_06</t>
  </si>
  <si>
    <t>Contratação de Estagiários.</t>
  </si>
  <si>
    <t>Disub IIG/Seafi IIG_07</t>
  </si>
  <si>
    <t>Manutenção preventiva de 01 (um) nobreak de 10 kva, marca Engetron, instalado no data center da Subseção Judiciária de Ipatinga.</t>
  </si>
  <si>
    <t>Disub IIG/Seafi IIG_08</t>
  </si>
  <si>
    <t>Aquisição de filtros para purificadores de água.</t>
  </si>
  <si>
    <t>Disub IIG/Seafi IIG_09</t>
  </si>
  <si>
    <t>Recarga dos extintores de incêndio do edifício Sede da Subseção Judiciária de Ipatinga.</t>
  </si>
  <si>
    <t>Disub IIG/Seafi IIG_10</t>
  </si>
  <si>
    <t>Contratação de empresa especializada para a manutenção preventiva e corretiva no sistema de alarme e sistema de CFTV instalados do Prédio Sede da Subseção Judiciária de Ipatinga</t>
  </si>
  <si>
    <t>Disub IIG/Seafi IIG_11</t>
  </si>
  <si>
    <t>Aquisição de banco de baterias para um nobreak instalado no CPD da Subseção Judiciária de Ipatinga.</t>
  </si>
  <si>
    <t>Disub IIG/Seafi IIG_12</t>
  </si>
  <si>
    <t>Dedetização de todas as instalações do edifício Sede da Subseção Judiciária de Ipatinga</t>
  </si>
  <si>
    <t>Disub IIG/Seafi IIG_13</t>
  </si>
  <si>
    <t>Contrato de Vigilância.</t>
  </si>
  <si>
    <t>Disub_IIG/Seafi_IIG_14</t>
  </si>
  <si>
    <t>Alteração do contrato de terceirizados, de modo a contratar 2 Auxiliar Judiciário (200h/mês) em substituição a 2 Auxiliar Administrativo (150h/mês)</t>
  </si>
  <si>
    <t>Termo aditivo</t>
  </si>
  <si>
    <t>TOTAL IPATINGA</t>
  </si>
  <si>
    <t>Ituiutaba</t>
  </si>
  <si>
    <t>DISUB/SESAP IUA - 01</t>
  </si>
  <si>
    <t>Recarga e Manutenção de Extintores e Mangueiras de Incêndio.</t>
  </si>
  <si>
    <t>0010357-37.2022.4.01.8008</t>
  </si>
  <si>
    <t>0010357-37.2022.01.8008</t>
  </si>
  <si>
    <t>0006916-94.2023.4.06.8001</t>
  </si>
  <si>
    <t>DISUB/SESAP 03</t>
  </si>
  <si>
    <t>Contratação de serviços para manutenção e limpeza de duas caixas d'água do prédio da Subseção Judiciária de Ituiutaba.</t>
  </si>
  <si>
    <t xml:space="preserve">0006931-63.2023.4.06.8001
</t>
  </si>
  <si>
    <t>DISUB/SESAP 04</t>
  </si>
  <si>
    <t>Contratação de serviços de conservação, limpeza, copeiragem, serviços gerais, administrativos/judiciários a serem executados nas dependências da Justiça Federal em Ituiutaba/MG.</t>
  </si>
  <si>
    <t xml:space="preserve">Pregão eletrônico </t>
  </si>
  <si>
    <t>0001571-50.2023.4.06.8001</t>
  </si>
  <si>
    <t>DISUB/SESAP 05</t>
  </si>
  <si>
    <t>Contratação de empresa especializada em prestação de serviços de manutenção corretiva e preventiva de um elevador, com fornecimento integral de peças novas e originais, para a Subseção Judiciária de Ituiutaba.</t>
  </si>
  <si>
    <t>DISUB/SESAP 06</t>
  </si>
  <si>
    <t>Contrato de locação de imóvel situado na Rua 28, 1155, Centro, na cidade de Ituiutaba.</t>
  </si>
  <si>
    <t>DISUB/SESAP 02</t>
  </si>
  <si>
    <t>Contratação de empresa especializada para prestação de serviços de manutenção mensal, preventiva e corretiva, com fornecimento de gás, limpeza e reparos nos aparelhos de ar condicionado localizados no prédio da Subseção Judiciária de Ituiutaba.</t>
  </si>
  <si>
    <t>0013436-70.2023.4.06.8001</t>
  </si>
  <si>
    <t>DISUB/SESAP 07</t>
  </si>
  <si>
    <t>Contrato de serviços de fornecimento de energia elétrica para a Subseção Judiciária de Ituiutaba</t>
  </si>
  <si>
    <t>DISUB/SESAP 08</t>
  </si>
  <si>
    <t>Contratação de empresa especializada em fornecimento de água e coleta de esgoto sanitário</t>
  </si>
  <si>
    <t>TOTAL ITUIUTABA</t>
  </si>
  <si>
    <t>Janaúba</t>
  </si>
  <si>
    <t>DISUB/SESAP_01</t>
  </si>
  <si>
    <t>Recarga e manutenção de mangueiras e extintores de incêndio</t>
  </si>
  <si>
    <t>0010635-38.2022.4.01.8008</t>
  </si>
  <si>
    <t>0016585-74.2023.4.06.8001</t>
  </si>
  <si>
    <t>DISUB/SESAP JUA_02</t>
  </si>
  <si>
    <t>Contratação de empresa especializada para prestação de serviços de manutenção
preventiva e corretiva avulsa em aparelhos de ar condicionado</t>
  </si>
  <si>
    <t>DISUB/SESAP JUA_03</t>
  </si>
  <si>
    <t>Contratação de serviços de conservação, limpeza, mensageria e
zeladoria a serem executados na Subseção Judiciária de Janaúba/MG</t>
  </si>
  <si>
    <t>TOTAL JANAÚBA</t>
  </si>
  <si>
    <t>JUIZ DE FORA</t>
  </si>
  <si>
    <t>NUSUB/SEAFI_01</t>
  </si>
  <si>
    <t>Guarda de processos arquivados/processos findos</t>
  </si>
  <si>
    <t>Prorrogação</t>
  </si>
  <si>
    <t>0011713-67.2022.4.01.8008</t>
  </si>
  <si>
    <t>I</t>
  </si>
  <si>
    <t>NUSUB/SEAFI_03</t>
  </si>
  <si>
    <t>Recarga de extintores</t>
  </si>
  <si>
    <t>NUSUB/SEAFI_04</t>
  </si>
  <si>
    <t>Manutenção preventiva e corretiva, com fornecimento integral de peças novas e originais (serviço de cobertura total), para sistemas de elevadores da Justiça Federal - Subseção Judiciária de Juiz de Fora.</t>
  </si>
  <si>
    <t>NUSUB/SEAFI_02</t>
  </si>
  <si>
    <t>Dedetização, desratização e imunização geral.</t>
  </si>
  <si>
    <t>0005924-36.2023.4.06.8001</t>
  </si>
  <si>
    <t>NUSUB/SEAFI_05</t>
  </si>
  <si>
    <t>Manutenção preventiva e corretiva, no sistema eletrônico de controle de acesso, instalado no edifício da Justiça Federal - Subseção Judiciária de Juiz de Fora.</t>
  </si>
  <si>
    <t>NUSUB/SEAFI _06</t>
  </si>
  <si>
    <t>Prestação de serviços de conservação, limpeza, copeiragem, serviços gerais, jardinagem, auxiliar administrativo, auxiliar de judiciário, auxiliar de operador de carga e recepção para a Justiça Federal - Subseção Judiciária de Juiz de Fora.</t>
  </si>
  <si>
    <t>0004108-19.2023.4.06.8001</t>
  </si>
  <si>
    <t>NUSUB/SEAFI_07</t>
  </si>
  <si>
    <t>Manutenção preventiva e corretiva em sistema de condicionamento de ar, sem fornecimento de peças e materiais.</t>
  </si>
  <si>
    <t>0004107-34.2023.4.06.8001</t>
  </si>
  <si>
    <t>NUSUB/SEAFI_08</t>
  </si>
  <si>
    <t>Manutenção preventiva dos nobreaks do CPD.</t>
  </si>
  <si>
    <t>NUSUB/SEAFI_09</t>
  </si>
  <si>
    <t>Monitoramento de segurança eletrônica 24 horas ininterruptas, nas dependências do Arquivo Judicial da Subseção Judiciária de Juiz de Fora-MG.</t>
  </si>
  <si>
    <t>NUSUB/SEAFI_10</t>
  </si>
  <si>
    <t>Manutenção preventiva em equipamentos de suporte e supervisão de energia elétrica - subestação de energia e rede elétrica.</t>
  </si>
  <si>
    <t>NUSUB/SEAFI_11</t>
  </si>
  <si>
    <t>Aquisição de itens/peças para manutenção do sistema de condicionamento de ar.</t>
  </si>
  <si>
    <t>NUSUB/SEAFI_12</t>
  </si>
  <si>
    <t>Aquisição de baterias para equipamentos elétricos/eletrônicos.</t>
  </si>
  <si>
    <t>Núcleo de Apoio à Subseção - NUSUB/ Seção de Administração Financeira e Patrimonial - SEAFI</t>
  </si>
  <si>
    <t>Aquisição de filtros para purificadores de água e bebedouros.</t>
  </si>
  <si>
    <t>NUSUB/SEAFI_14</t>
  </si>
  <si>
    <t>Manutenção preventiva do grupo gerador de energia elétrica da Subseção de Juiz de Fora.</t>
  </si>
  <si>
    <t>0012098-61.2023.4.06.8001</t>
  </si>
  <si>
    <t>NUSUB/SEAFI_15</t>
  </si>
  <si>
    <t>Aquisição de materiais e utensílios para manutenção predial.</t>
  </si>
  <si>
    <t>0007409-71.2023.4.06.8001</t>
  </si>
  <si>
    <t>NUSUB/SEAFI_16</t>
  </si>
  <si>
    <t>Manutenção predial.</t>
  </si>
  <si>
    <t>NUSUB/SEAFI_17</t>
  </si>
  <si>
    <t>Aquisição de equipamentos de controle de acesso facial.</t>
  </si>
  <si>
    <t>NUSUB/SEAFI_18</t>
  </si>
  <si>
    <t>Manutenção preventiva CFTV</t>
  </si>
  <si>
    <t>NUSUB/SEAFI_19</t>
  </si>
  <si>
    <t>Manutenção preventiva e corretiva das persianas.</t>
  </si>
  <si>
    <t>NUSUB/SEAFI _20</t>
  </si>
  <si>
    <t>Manutenção preventiva em sistema de prevenção e segurança contra incêndio e combate ao pânico.</t>
  </si>
  <si>
    <t>NUSUB/SEAFI _21</t>
  </si>
  <si>
    <t>Limpeza dos vidros externos/fachada do prédio.</t>
  </si>
  <si>
    <t>NUSUB/SEAFI _22</t>
  </si>
  <si>
    <t>Revestimento com azulejos das paredes externas laterais da rampa de acesso de veículos ao estacionamento do subsolo e pintura do edifício sede da Subseção de Juiz de Fora.</t>
  </si>
  <si>
    <t>Licitação</t>
  </si>
  <si>
    <t>NUSUB/SEAFI _23</t>
  </si>
  <si>
    <t>Instalação de sistema de prevenção e segurança contra incêndio e combate ao pânico</t>
  </si>
  <si>
    <t>TOTAL JUIZ DE FORA</t>
  </si>
  <si>
    <t>LAVRAS</t>
  </si>
  <si>
    <t>Contrato de locação de imóvel situado na Rua Kennedy dos Santos, 40, Jardim Bela Vista,
Lavras.</t>
  </si>
  <si>
    <t>0011511-90.2022.4.01.8008</t>
  </si>
  <si>
    <t>DISUB/SESAP_02</t>
  </si>
  <si>
    <t>Contrato de locação de imóvel situado na Rua Kennedy dos Santos, nº 60, Bairro jardim Bela
Vista, Lavras.</t>
  </si>
  <si>
    <t>DISUB LAV/SESAP_03</t>
  </si>
  <si>
    <t>Contratação de empresa responsável pela prestação de serviço de monitoramento e
segurança eletrônica nas dependências da Justiça Federal/Subseção de Lavras.</t>
  </si>
  <si>
    <t>0019283-07.2022.4.01.8008</t>
  </si>
  <si>
    <t>DISUB LAV/SESAP_04</t>
  </si>
  <si>
    <t>Contratação de empresa para execução dos serviços de recarga e manutenção de extintores
de incêndio</t>
  </si>
  <si>
    <t>DISUB LAV/SESAP_05</t>
  </si>
  <si>
    <t>Execução dos Serviços de Manutenção Preventiva e Corretiva, sem reposição de peças, salvo
filtros, nos equipamentos condicionadores de ar instalados na sede da Subseção Judiciária
de Lavras.</t>
  </si>
  <si>
    <t>0003214-77.2022.4.06.8001</t>
  </si>
  <si>
    <t>DISUB LAV/SESAP_06</t>
  </si>
  <si>
    <t>Manutenção preventiva e corretiva de uma plataforma de elevação vertical.</t>
  </si>
  <si>
    <t>DISUB LAV/SESAP_07</t>
  </si>
  <si>
    <t>Dedetização e desratização nas dependências da Subseção Judiciária de Lavras (sede e
almoxarifado/arquivo judicial), bem como para a higienização dos reservatório de água da
unidade.</t>
  </si>
  <si>
    <t>DISUB LAV/SESAP_08</t>
  </si>
  <si>
    <t>DISUB LAV/SESAP_09</t>
  </si>
  <si>
    <t xml:space="preserve">
Contratação de empresa especializada em manutenção avulsa preventiva e
corretiva de aparelhos de ar condicionados.</t>
  </si>
  <si>
    <t>TOTAL LAVRAS</t>
  </si>
  <si>
    <t>Manhuaçu</t>
  </si>
  <si>
    <t>DISUB/SESAP/MNC_01</t>
  </si>
  <si>
    <t>Recarga e Manutenção de Extintores de Incêndio</t>
  </si>
  <si>
    <t>0011722-29.2022.4.01.8008</t>
  </si>
  <si>
    <t>0008154-51.2023.4.06.8001</t>
  </si>
  <si>
    <t>DISUB/SESAP/MNC 02</t>
  </si>
  <si>
    <t>Contratação de empresa especializada em manutenção preventiva e corretiva de aparelhos de ar condicionados.</t>
  </si>
  <si>
    <t>0013255-69.2023.4.06.8001</t>
  </si>
  <si>
    <t>DISUB/SESAP/MNC 03</t>
  </si>
  <si>
    <t>Prorrogação do Contrato de Aluguel do Imóvel da Subseção Judiciária de Manhuaçu.</t>
  </si>
  <si>
    <t>DISUB/SESAP/MNC 04</t>
  </si>
  <si>
    <t>Contratação de empresa especializada em dedetização e desratização e limpeza de caixas d´água da Subseção Judiciária de Manhuaçu</t>
  </si>
  <si>
    <t>DISUB/SESAP/MNC_05</t>
  </si>
  <si>
    <t>Contratação de Serviços de Conservação Limpeza, Copeiragem , Serviços Gerais e Administrativos a serem executados nas dependências da Justiça Federal em Manhuaçu - MG</t>
  </si>
  <si>
    <t>0001255-71.2022.4.06.8001</t>
  </si>
  <si>
    <t>DISUB/SESAP/MNC_06</t>
  </si>
  <si>
    <t>Compra de filtro para os purificadores de água e bebedor de pressão da Subseção Judiciária de Manhuaçu</t>
  </si>
  <si>
    <t>0012768-02.2023.4.06.8001</t>
  </si>
  <si>
    <t>DISUB/SESAP/MNC_07</t>
  </si>
  <si>
    <t>Serviço de forncimento de água e coleta de esgoto</t>
  </si>
  <si>
    <t>DISUB/SESAP/MNC_08</t>
  </si>
  <si>
    <t>Fornecimento de energia elétrica</t>
  </si>
  <si>
    <t>DISUB/SESAP/MNC_09</t>
  </si>
  <si>
    <t>Compra de um purificador de água acessível a deficientes físicos e pessoas com mobilidade reduzida conforme recomendação do MPF</t>
  </si>
  <si>
    <t>TOTAL MANHUAÇU</t>
  </si>
  <si>
    <t>Montes Claros</t>
  </si>
  <si>
    <t>Contratação de serviços de conservação para copeiragem, auxiliar administrativo, porteiro com fornecimento de materiais para SSJ Montes Claros.</t>
  </si>
  <si>
    <t>0011625-29.2022.4.01.8008</t>
  </si>
  <si>
    <t>Contratação de empresa especializada para fornecimento parcelado de água mineral, sem gás, em garrafões de plástico de 20 (vinte) litros, durante o exercício de 2023, para suprir necessidade da Subseção Judiciária de Montes Claros.</t>
  </si>
  <si>
    <t>0016412-50.2023.4.06.8001</t>
  </si>
  <si>
    <t>Contratação de empresa responsável pela prestação de serviço de monitoramento por câmeras 24 horas e segurança eletrônica nas dependências da Justiça Federal/Subseção Judiciária de Montes Claros, com fornecimento e instalação dos itens necessários.</t>
  </si>
  <si>
    <t>contratação de empresa especializada em dedetização e desratização das dependências da SSJ de Montes Claros.</t>
  </si>
  <si>
    <t>DISBUB/NUSUB_05</t>
  </si>
  <si>
    <t>Aquisição de 05 (cinco) bebedouros refrigerados eletrônicos, para galão de água mineral, para a Subseção Judiciária de Montes Claros.</t>
  </si>
  <si>
    <t>Unificação dos contratos firmados e/ou prorrogação do(s) contrato(s) de aluguel do imóvel locado na Av. Deputado Esteves, n. 852, centro - para funcionamento da Subseção Judiciária de Montes Claros .</t>
  </si>
  <si>
    <t>DISUB/NUSUB_07</t>
  </si>
  <si>
    <t>Aquisição e instalação de 03 (três) aparelhos de ar condicionado e uma cortina de ar para substituição dos aparelhos que apresentam avarias, bem como instalação nas diversas unidades da SSJ-MCL, com previsão de fornecimento dos materiais (tubos de cobre, gás, etc) e instalação por parte da empresa vencedora do certame.</t>
  </si>
  <si>
    <t>Resposta ao termo de Análise de Demandas - PAC 2023 id. 16324076 Contratação unificada com as Subseções Judiciárias de Montes Claros, Sete Lagoas e Paracatu</t>
  </si>
  <si>
    <t>Obra e confecção de projeto para reestruturação/adequação das áreas internas do edifício-sede da Subseção Judiciária de Montes Claros, em razão da locação integral do prédio e a prevista unificação dos contratos vigentes (SEI 0006969-63.2021.4.01.8008).</t>
  </si>
  <si>
    <t>Contratação de empresa especializada para prestação dos serviços de manutenção preventiva e corretiva de uma cortina de ar e quarenta aparelhos de ar condicionado, instalados/a serem instalados na Subseção Judiciária de Montes Claros (MG), situada na Av. Deputado Esteves Rodrigues, 852, Centro, Montes Claros (MG), incluindo recarga ou complementação do gás refrigerante e troca dos filtros secadores e o emprego de pessoal, equipamentos/ferramentas e materiais necessários à manutenção, exceto fornecimento de peças dos aparelhos porventura avariadas.</t>
  </si>
  <si>
    <t>Pregão</t>
  </si>
  <si>
    <t>0004244-50.2022.4.06.8001</t>
  </si>
  <si>
    <t>Contratação direta para suprimento de energia elétrica para a Subseção Judiciária de Montes Claros</t>
  </si>
  <si>
    <t>TOTAL MONTES CLAROS</t>
  </si>
  <si>
    <t>MURIAÉ</t>
  </si>
  <si>
    <t>SSJMRE01</t>
  </si>
  <si>
    <t>Recarga dos extintores da Subseção Judiciária de Muriaé.</t>
  </si>
  <si>
    <t>0011661-71.2022.4.01.8008</t>
  </si>
  <si>
    <t>SESAP/MRE02</t>
  </si>
  <si>
    <t>Contratação de empresa especializada em dedetização e desratização da Subseção Judiciária de Muriaé.</t>
  </si>
  <si>
    <t>SESAP/MRE03</t>
  </si>
  <si>
    <t>A contratação visa atender a necessidade de limpeza anual das caixas d`água que abastecem o prédio que abriga a Subseção de Muriaé.</t>
  </si>
  <si>
    <t>SSJMRE/04</t>
  </si>
  <si>
    <t>Prorrogação do Contrato de Aluguel do Imóvel da Subseção Judiciária de Muriaé.</t>
  </si>
  <si>
    <t>SSJMGMRE/05</t>
  </si>
  <si>
    <t>Manutenção preventiva dos aparelhos de ar condicionado da Subseção Judiciária de Muriaé.</t>
  </si>
  <si>
    <t>0007008-72.2023.4.06.8001</t>
  </si>
  <si>
    <t>SSJMG/MRE-06</t>
  </si>
  <si>
    <t>Contratação dos serviços de conservação, limpeza, copeiragem e mensageria para a Justiça Federal de Primeiro Grau – Subseção Judiciária de Muriaé-MG.</t>
  </si>
  <si>
    <t>SSJMRE/01</t>
  </si>
  <si>
    <t>SSJMG-MRE/02</t>
  </si>
  <si>
    <t>SESAP/MRE-07</t>
  </si>
  <si>
    <t>Contratação de serviços de fornecimento de água e tratamento de esgoto para Subseção Judiciária de Muriaé.</t>
  </si>
  <si>
    <t>SESAP/MRE-08</t>
  </si>
  <si>
    <t>Contratação de serviços de fornecimento de energia elétrica para Subseção Judiciária de Muriaé-MG</t>
  </si>
  <si>
    <t>TOTAL MURIAÉ</t>
  </si>
  <si>
    <t>Paracatu</t>
  </si>
  <si>
    <t>DISUB/SESAP-01</t>
  </si>
  <si>
    <t>Contrato de Conservação, limpeza e Serviços Administrativos.</t>
  </si>
  <si>
    <t>0013440-61.2022.4.01.8008</t>
  </si>
  <si>
    <t>DISUB/SESAP-02</t>
  </si>
  <si>
    <t>DISUB/SESAP-03</t>
  </si>
  <si>
    <t>Contrato de Serviço Avulso de Manutenção de Aparelhos de Ar-condicionado.</t>
  </si>
  <si>
    <t>DISUB/SESAP-04</t>
  </si>
  <si>
    <t>Recarga de Extintores de Incêndio.</t>
  </si>
  <si>
    <t>DISUB/SESAP-05</t>
  </si>
  <si>
    <t>Contrato de Serviço de Dedetização e Controle de Pragas Urbanas</t>
  </si>
  <si>
    <t>DISUB/SESAP-06</t>
  </si>
  <si>
    <t>Aquisição e instalação de 04 aparelhos de ar condicionado Split Hi- Wall de 22.000 BTU’S</t>
  </si>
  <si>
    <t>Contratação unificada com as Subseções Judiciárias de Montes Claros Sete Lagoas e Paracatu</t>
  </si>
  <si>
    <t>DISUB/SESAP-08</t>
  </si>
  <si>
    <t>Instalação de Sistema contra incêndio na subseção de acordo exigência do Corpo de
Bombeiros do Município</t>
  </si>
  <si>
    <t>DISUB/SESAP-09</t>
  </si>
  <si>
    <t>TOTAL PARACATU</t>
  </si>
  <si>
    <t>Passos</t>
  </si>
  <si>
    <t>Prorrogação contrato de locação de imóvel para abrigar a SSJ Passos.</t>
  </si>
  <si>
    <t>0012021-06.2022.4.01.8008</t>
  </si>
  <si>
    <t>Prover monitoramento eletrônico para a sede da Subseção Judiciária.</t>
  </si>
  <si>
    <t>DISUB/SESAP_03</t>
  </si>
  <si>
    <t>Manutenção preventiva e corretiva de elevadores.</t>
  </si>
  <si>
    <t>DISUB/SESAP_04</t>
  </si>
  <si>
    <t>Imóvel para o abrigar o arquivo judicial da subseção judiciária de Passos.</t>
  </si>
  <si>
    <t>DISUB/SESAP_05</t>
  </si>
  <si>
    <t>Recarga extintores da subseção judiciária de Passos.</t>
  </si>
  <si>
    <t>DISUB/SESAP_06</t>
  </si>
  <si>
    <t>Manutenção preventiva e corretiva dos aparelhos de ar condicionado.</t>
  </si>
  <si>
    <t>DISUB/SESAP_07</t>
  </si>
  <si>
    <t>Serviços de manutenção, conservação, limpeza e suporte administrativo</t>
  </si>
  <si>
    <t>DISUB/SESAP_08</t>
  </si>
  <si>
    <t>DISUB/SESAP_09</t>
  </si>
  <si>
    <t>Fornecimento de água tratada e coleta de esgoto sanitário</t>
  </si>
  <si>
    <t>DISUB/SESAP_10</t>
  </si>
  <si>
    <t>Filtros para purificadores de água</t>
  </si>
  <si>
    <t>TOTAL PASSOS</t>
  </si>
  <si>
    <t>Patos de Minas</t>
  </si>
  <si>
    <t>PMS/SEAFI_01</t>
  </si>
  <si>
    <t>Manutenção preventiva e corretiva de sistema de climatização VRF.</t>
  </si>
  <si>
    <t>0011043-29.2022.4.01.8008</t>
  </si>
  <si>
    <t>PMS/SEAFI_02</t>
  </si>
  <si>
    <t>Monitoramento das dependências internas da Subseção por meio de sensores já instalados em sistema de comodato.</t>
  </si>
  <si>
    <t>0007486-80.2023.4.06.8001</t>
  </si>
  <si>
    <t>PMS/SEAFI_03</t>
  </si>
  <si>
    <t>Monitoramento de alarme 24 horas por meio de sensores de feixe nos muros que contornam o prédio sede da Subseção.</t>
  </si>
  <si>
    <t>PMS/SEAFI_04</t>
  </si>
  <si>
    <t>Manutenção preventiva e corretiva de elevadores</t>
  </si>
  <si>
    <t>PMS/SEAFI_06</t>
  </si>
  <si>
    <t>Aquisição de elementos filtrantes (refil) para os purificadores da Subseção.</t>
  </si>
  <si>
    <t>0003906-42.2023.4.06.8001</t>
  </si>
  <si>
    <t>DISUB-PMS/SESAP-01</t>
  </si>
  <si>
    <t>Serviço de conservação, limpeza, copeiragem, serviços gerais e administrativos para as dependências da Subseção Judiciária de Patos de Minas</t>
  </si>
  <si>
    <t>Dedetização e desratização</t>
  </si>
  <si>
    <t>0014120-92.2023.4.06.8001</t>
  </si>
  <si>
    <t>PMS/SEAFI_07</t>
  </si>
  <si>
    <t>Limpeza de caixas d'água</t>
  </si>
  <si>
    <t>PMS/SEAFI_08</t>
  </si>
  <si>
    <t>Aquisição de luminárias para reposição na Subseção de Patos de Minas</t>
  </si>
  <si>
    <t>PMS/SEAFI_09</t>
  </si>
  <si>
    <t xml:space="preserve"> Aquisição e instalação de 01 (um) bicicletário, com suporte para 05 (cinco) bicicletas</t>
  </si>
  <si>
    <t>Dispensa de licitação.</t>
  </si>
  <si>
    <t>0007754-37.2023.4.06.8001</t>
  </si>
  <si>
    <t>DEMANDA INTEMPESTIVA id. 0140339</t>
  </si>
  <si>
    <t>TOTA PATOS DE MINAS</t>
  </si>
  <si>
    <t>Ponte Nova</t>
  </si>
  <si>
    <t>DISUB/SESAP PNV_01</t>
  </si>
  <si>
    <t>Contratação de serviços de conservação, limpeza e mensageria a serem executados nas dependências da Justiça Federal de Ponte Nova - MG.</t>
  </si>
  <si>
    <t>0011724-96.2022.4.01.8008</t>
  </si>
  <si>
    <t>DISUB/SESAP PNV_02</t>
  </si>
  <si>
    <t>Contratação de empresa especializada para prestação de serviços de manutenção preventiva e corretiva avulsa em aparelhos de ar condicionado</t>
  </si>
  <si>
    <t>11/28/2023</t>
  </si>
  <si>
    <t>DISUB/SESAP PNV_03</t>
  </si>
  <si>
    <t>IContratação de serviço de recarga e manutenção de extintores</t>
  </si>
  <si>
    <t>5/23/2023</t>
  </si>
  <si>
    <t>DISUB/SESAP PNV_04</t>
  </si>
  <si>
    <t>Prorrogação do Contrato de Aluguel do Imóvel da Vara ùnica da Subseção Judiciária de Ponte Nova</t>
  </si>
  <si>
    <t>Contratação de serviço de fornecimento de energia elétrica para a Subseção de Ponte Nova</t>
  </si>
  <si>
    <t>Ressarcimento ao proprietário do imoóvel que abriga a Subseção de valores gastos com água e coleta de esgoto sanitário para a Subseção Judiciária de Ponte Nova.</t>
  </si>
  <si>
    <t>TOTAL PONTE NOVA</t>
  </si>
  <si>
    <t>Pouso Alegre</t>
  </si>
  <si>
    <t>SSJ - PSA_01</t>
  </si>
  <si>
    <t>Prorrogação do Contrato de Aluguel do Imóvel da 1ª Vara da Subseção Judiciária de Pouso Alegre.</t>
  </si>
  <si>
    <t>0009908-79.2022.4.01.8008</t>
  </si>
  <si>
    <t>SSJ - PSA_02</t>
  </si>
  <si>
    <t>Prorrogação do Contrato de Aluguel do Imóvel do Arquivo Subseção Judiciária de Pouso Alegre.</t>
  </si>
  <si>
    <t>SSJ - PSA_03</t>
  </si>
  <si>
    <t>Prorrogação do contrato com empresa especializada para prestação de Manutenção Preventiva e Corretiva nos aparelhos de ar Condicionado da Subseção.</t>
  </si>
  <si>
    <t>SSJ - PSA_04</t>
  </si>
  <si>
    <t>Prorrogação do contrato com empresa especializada na Prestação de serviço de limpeza, conservação e suporte administrativo, entre outras necessidades, com fornecimento de materiais.</t>
  </si>
  <si>
    <t>SSJ - PSA_05</t>
  </si>
  <si>
    <t>Prorrogação do contrato com empresa especializada em Segurança Eletrônica, relativo aos Imóveis da 1ª e 2ª Vara da Subseção de Pouso Alegre.</t>
  </si>
  <si>
    <t>SSJ - PSA_06</t>
  </si>
  <si>
    <t>Compra de recarga dos extintores dos 03 imóveis da Subseção Judiciária.</t>
  </si>
  <si>
    <t>SSJ - PSA_07</t>
  </si>
  <si>
    <t>Contratação de empresa especializada em dedetização e desratização da Subseção Judiciária</t>
  </si>
  <si>
    <t>0011363-28.2023.4.06.8001</t>
  </si>
  <si>
    <t>SSJ - PSA_08</t>
  </si>
  <si>
    <t>Contratação de empresa especializada para limpeza das Caixas d'água e calhas dos imóveis da Subseção Judiciária.</t>
  </si>
  <si>
    <t>0012322-96.2023.4.06.8001</t>
  </si>
  <si>
    <t>SSJ - PSA_09</t>
  </si>
  <si>
    <t>Compra de filtro para os purificadores de água e bebedores de pressão dos imóveis da Subseção Judiciária.</t>
  </si>
  <si>
    <t>0002659-26.2023.4.06.8001</t>
  </si>
  <si>
    <t>TOTAL POUSO ALEGRE</t>
  </si>
  <si>
    <t>Poços de Caldas</t>
  </si>
  <si>
    <t>Serviços de conservação, limpeza, copeiragem (servente com acúmulo de copeira), zeladoria e auxiliar de judiciário na Subseção Judiciária de Poços de Caldas.</t>
  </si>
  <si>
    <t>0011428-74.2022.4.01.8008</t>
  </si>
  <si>
    <t>Manutenção de 2º nível em 12 (doze) extintores de incêndio, com carga nominal de 4 (quatro) quilos de pó químico e em 1 (hum) extintor de incêndio, com carga nominal de 6 (seis) quilos de dióxido de carbono.</t>
  </si>
  <si>
    <t>0000738-32.2023.4.06.8001</t>
  </si>
  <si>
    <t>Manutenção corretiva de condicionadores de ar.</t>
  </si>
  <si>
    <t>Monitoramento remoto e segurança eletrônica do imóvel sede da Subseção Judiciária de Poços de Caldas.</t>
  </si>
  <si>
    <t>0007430-81.2022.4.06.8001</t>
  </si>
  <si>
    <t>Dedetização e prevenção de ratos nas instalações da Subseção Judiciária de Poços de Caldas.</t>
  </si>
  <si>
    <t>0005005-47.2023.4.06.8001</t>
  </si>
  <si>
    <t>Aquisição de circuito fechado de televisão (CFTV)</t>
  </si>
  <si>
    <t>0000655-16.2023.4.06.8001</t>
  </si>
  <si>
    <t>TOTAL POÇOS DE CALDAS</t>
  </si>
  <si>
    <t>São João Del Rei</t>
  </si>
  <si>
    <t>SSJ/ SJD_01</t>
  </si>
  <si>
    <t>Prorrogação do contrato com empresa especializada na Prestação de serviços de limpeza, conservação e suporte administrativo, entre outras necessidades, com fornecimento de materiais</t>
  </si>
  <si>
    <t>0010994-85.2022.4.01.8008</t>
  </si>
  <si>
    <t>SSJ/SJD_02</t>
  </si>
  <si>
    <t>Contratação em empresa especializada em dedetização e desratização para a Subseção Judiciária de São João Del Rei.</t>
  </si>
  <si>
    <t>SSJ/SJD_03</t>
  </si>
  <si>
    <t>Compra de recarga para os 7 extintores de incêndio para Subseção Judiciária de São João Del Rei</t>
  </si>
  <si>
    <t>SSJ/SJD_04</t>
  </si>
  <si>
    <t>Contratação de empresa especializada para fornecimento parcelado de água mineral, sem gás, em garrafões de plástico de 20 (vinte) litros, durante o exercício de 2023, para a Subseção Judiciária de São João Del Rei.</t>
  </si>
  <si>
    <t>0009216-63.2022.4.06.8001</t>
  </si>
  <si>
    <t xml:space="preserve">id. 0145853 aumento quantidade de garrafões </t>
  </si>
  <si>
    <t>SSJ/SJD_05</t>
  </si>
  <si>
    <t>Contratação de empresa de abastecimento de água e esgotamento sanitário para a Subseção Judiciaria de São João Del Rei.</t>
  </si>
  <si>
    <t>1.140,00.</t>
  </si>
  <si>
    <t>SSJ/SJD_06</t>
  </si>
  <si>
    <t>Contratação de empresa responsável pela prestação de serviço de monitoramento e segurança eletrônica nas dependências da Justiça Federal/Subseção de São João Del Rei</t>
  </si>
  <si>
    <t>SSJ/SJD_07</t>
  </si>
  <si>
    <t>a) 2 Mobília (mesa) para realização de audiências.</t>
  </si>
  <si>
    <t>SSJ/SJD_08</t>
  </si>
  <si>
    <t>a) Bandeiras</t>
  </si>
  <si>
    <t>Resposta ao termo de Análise de Demandas - PAC 2023 id. 0091023                                               no estoque somente a Bandeira do Brasil e de Minas Gerais</t>
  </si>
  <si>
    <t>SSJ/SJD_09</t>
  </si>
  <si>
    <t>a) Mastro</t>
  </si>
  <si>
    <t>SSJ/SJD_10</t>
  </si>
  <si>
    <t>a) Cadeiras</t>
  </si>
  <si>
    <t>SESAP/SJD_11</t>
  </si>
  <si>
    <t>Energia elétrica</t>
  </si>
  <si>
    <t>SESAP/SJD_12</t>
  </si>
  <si>
    <t>Serviço de fornecimento de água tratada e e coleta de esgoto sanitário.</t>
  </si>
  <si>
    <t>SESAP/SJD_13</t>
  </si>
  <si>
    <t>Contratação de empresa especializada em mudança de móveis, incluindo mão de obra, inclusive, com utilização de caminhão muque.</t>
  </si>
  <si>
    <t>TOTAL SÃO JOÃO DEL REI</t>
  </si>
  <si>
    <t>S.Sebastião do Paraíso</t>
  </si>
  <si>
    <t>SSJ - SSP_01</t>
  </si>
  <si>
    <t>0011885-09-2022.4.01.8008</t>
  </si>
  <si>
    <t>SSJ - SSP_04</t>
  </si>
  <si>
    <t>Contratação SEMESTRAL de empresa especializada para prestação de serviços de manutenção preventiva e corretiva nos aparelhos de ar condicionado da Subseção.</t>
  </si>
  <si>
    <t>SSJ - SSP_06</t>
  </si>
  <si>
    <t>Recarga e manutenção dos extintores de incêndio e manutenção das mangueiras, todos da Subseção Judiciária de S.S. do Paraíso.</t>
  </si>
  <si>
    <t>SSJ - SSP_05</t>
  </si>
  <si>
    <t>Contratação de empresa especializada para limpeza das Caixas d'água e calhas dos imóveis da Subseção
Judiciária</t>
  </si>
  <si>
    <t>SSJ - SSP_02</t>
  </si>
  <si>
    <t>SSJ - SSP-03</t>
  </si>
  <si>
    <t>Prorrogação do contrato com empresa especializada em Segurança Eletrônica para a Subseção de São Sebastião do Paraíso.</t>
  </si>
  <si>
    <t>TOTAL S.SEBASTIÃO DO PARAÍSO</t>
  </si>
  <si>
    <t>Sete Lagoas</t>
  </si>
  <si>
    <t>ÁGUA MINERAL</t>
  </si>
  <si>
    <t>0011166-27.2022.4.01.8000</t>
  </si>
  <si>
    <t>0111662720224018000</t>
  </si>
  <si>
    <t>0000095-74.2023.4.06.8001</t>
  </si>
  <si>
    <t>Digitadores</t>
  </si>
  <si>
    <t>DISUB/SESAP__03</t>
  </si>
  <si>
    <t>Manutenção do sistema de vídeo monitoramento da Subseção.</t>
  </si>
  <si>
    <t>Contrato de locação de imóvel situado na Rua Santos Dumont, 140, Canaã, Sete Lagoas.</t>
  </si>
  <si>
    <t>420.000,00.</t>
  </si>
  <si>
    <t>Contratação dos serviços de conservação, limpeza, copeiragem e suporte
administrativos para a Justiça Federal de Primeiro Grau – Subseção Judiciária de Sete
Lagoas/MG.</t>
  </si>
  <si>
    <t>0008250-66.2023.4.06.8001</t>
  </si>
  <si>
    <t>21 APARELHOS DE AR CONDICIONADO 220V</t>
  </si>
  <si>
    <t>TOTAL SETE LAGOAS</t>
  </si>
  <si>
    <t>TEÓFILO OTONI</t>
  </si>
  <si>
    <t>Contrato de locação de imóvel situado na rua Dr. Reinaldo, 105 - Centro, Teófilo Otoni/MG</t>
  </si>
  <si>
    <t>0011480-70.2022.4.01.8008</t>
  </si>
  <si>
    <t>Recarga dos extintores de incêndio do edifício-sede da Subseção Judiciária de Teófilo Otoni</t>
  </si>
  <si>
    <t>Contratação de empresa especializada em dedetização e desratização da Subseção Judiciária de Teófilo Otoni</t>
  </si>
  <si>
    <t>0009505-59.2023.4.06.8001</t>
  </si>
  <si>
    <t>"Prorrogação do contrato de Prestação de serviços de apoio Administrativo, conservação e limpeza, para a Justiça Federal de Primeiro Grau – Subseção Judiciária de Teófilo Otoni/MG."</t>
  </si>
  <si>
    <t>TOTAL TEÓFILO OTONI</t>
  </si>
  <si>
    <t>UBERABA</t>
  </si>
  <si>
    <t>Prestação de serviço de conservação, limpeza, copeiragem, zeladoria e apoio administrativo para a Subseção Judiciária de Uberaba.</t>
  </si>
  <si>
    <t>0010581-72.2022.4.01.8008</t>
  </si>
  <si>
    <t>Manutenção preventiva e corretiva nos sistemas de ar condicionado, ventilação e exaustão do edifício-sede da Subseção Judiciária de Uberaba, com fornecimento de todo e qualquer tipo de peças de reposição, componentes e gases.</t>
  </si>
  <si>
    <t>0001966-42.2023.4.06.8001</t>
  </si>
  <si>
    <t>Manutenção preventiva e corretiva, incluindo o fornecimento de todo e qualquer tipo de peças novas e originais, para 03 (três) elevadores instalados no edifício-sede da Subseção Judiciária de Uberaba</t>
  </si>
  <si>
    <t>Reforma dos sistemas de ar condicionado, ventilação e exaustão do Edifício-sede da subseção Judiciária de Uberaba, com modernização e instalação de novos equipamentos.</t>
  </si>
  <si>
    <t>0005839-50.2023.4.06.8001</t>
  </si>
  <si>
    <t>Prestação de serviços de manutenção preventiva no grupo gerador instalado no edifício-sede da Subseção Judiciária de Uberaba.</t>
  </si>
  <si>
    <t>Prestação dos serviços de recarga de extintores de incêndio, no edifício-sede da Subseção Judiciária de Uberaba.</t>
  </si>
  <si>
    <t>NUSUB/SEAFI_06</t>
  </si>
  <si>
    <t>Prestação de serviços de dedetização, desratização e limpeza de reservatórios de água e caixa de gordura do edifício-sede da Subseção Judiciária de Uberaba.</t>
  </si>
  <si>
    <t>NUSUB-SEAFI_07</t>
  </si>
  <si>
    <t>Manutenção preventiva de 02 (dois) nobreak’s de 25 kvas, modelo DWTT25, marca Engetron, instalados no data center da Subseção Judiciária de Uberaba.</t>
  </si>
  <si>
    <t>Prestação de serviços de manutenção preventiva no sistema da geração de energia fotovoltaica instalado na Subseção Judiciária de Uberaba.</t>
  </si>
  <si>
    <t>0012618-21.2023.4.06.8001</t>
  </si>
  <si>
    <t>Manutenção preventiva do sistema de detecção e alarme de incêndio da Subseção Judiciária de Uberaba</t>
  </si>
  <si>
    <t>NUSUB/SESAP_01</t>
  </si>
  <si>
    <t>Aquisição de 02 fornos tipo micro-ondas para a Subseção Judiciária de Uberaba</t>
  </si>
  <si>
    <t>NUSUB/SESAP_03</t>
  </si>
  <si>
    <t>Fornecimento e instalação de velas para purificadores de água e elementos filtrantes para bebedouros de pressão, em atendimento às necessidades da Subseção Judiciária de Uberaba.</t>
  </si>
  <si>
    <t>NUSUB-SEAFI_13</t>
  </si>
  <si>
    <t>Fornecimento de energia elétrica para as dependências da Subseção Judiciária de Uberaba.</t>
  </si>
  <si>
    <t>Serviço de fornecimento de água e esgoto para a Subseção Judiciária de Uberaba</t>
  </si>
  <si>
    <t>Contratação de empresa ou profissional especializado, devidamente habilitado, para fornecimento e instalação de vidros temperados incolores nos balcões de protocolo e atendimento do edifício-sede da Subseção Judiciária de Uberaba, localizado na Av. Maria Carmelita Castro Cunha, 30, Vila Olímpica – Uberaba/MG.</t>
  </si>
  <si>
    <t>Dispensa de licitação</t>
  </si>
  <si>
    <t>Demanda Intempestiva n. 0006028</t>
  </si>
  <si>
    <t>TOTAL UBERABA</t>
  </si>
  <si>
    <t>Uberlândia</t>
  </si>
  <si>
    <t>Serviços de conservação, limpeza, copeiragem, zeladoria, auxílio administrativo/judiciário e recepção para a SSJ de Uberlândia.</t>
  </si>
  <si>
    <t>0009979-81.2022.4.01.8008</t>
  </si>
  <si>
    <t>Serviços de Vigilância Armada para a SSJ de Uberlândia.</t>
  </si>
  <si>
    <t>Manutenção preventiva e corretiva em 01 (um) grupo motor gerador da Subseção Judiciária de Uberlândia</t>
  </si>
  <si>
    <t>Manutenção preventiva e corretiva nos sistemas de ar condicionado central dos edifícios da SSJ de Uberlândia.</t>
  </si>
  <si>
    <t>Manutenção preventiva e corretiva, com fornecimento de peças, nos 04 (quatro) elevadores
da SSJ de Uberlândia.</t>
  </si>
  <si>
    <t>Recarga anual dos extintores em uso na SSJ de Uberlândia.</t>
  </si>
  <si>
    <t>Dedetização e desratização da dependências da SSJ de Uberlândia.</t>
  </si>
  <si>
    <t>Cancela para controle de acesso de veículos</t>
  </si>
  <si>
    <t>Adequação do espaço do auditório antigo para realização das sessões de julgamento da Turma Recursal da Subseção Judiciária.</t>
  </si>
  <si>
    <t>Cobertura das vagas de estacionamento externas.</t>
  </si>
  <si>
    <t>Manutenção preventiva na subestação de energia que atende a SSJ de Uberlândia.</t>
  </si>
  <si>
    <t>NUSUB/SEAFI_13</t>
  </si>
  <si>
    <t>Aquisição e instalação de vasos sanitários e cubas para os banheiros do prédio antigo da Subseção Judiciária de Uberlândia.</t>
  </si>
  <si>
    <t>Substituição do teto de gesso do prédio antigo por forro mineral, incluindo execução do novo projeto lumino-técnico.</t>
  </si>
  <si>
    <t>Resposta ao termo de Análise de Demandas - PAC 2023 id. 0083695  e id. 0085032</t>
  </si>
  <si>
    <t>Obra para adequação/aumento da área de espera na entrada principal do edifício-sede da SSJ de Uberlândia.</t>
  </si>
  <si>
    <t>Obra para substituição da prumada de água fria do edifício antigo da Subseção Judiciária de Uberlândia.</t>
  </si>
  <si>
    <t>Aquisição de cortinas para os dois prédios da Subseção Judiciária de Uberlândia.</t>
  </si>
  <si>
    <t>Elaboração de coordenograma para redução da demanda contratada de energia elétrica junto à CEMIG</t>
  </si>
  <si>
    <t>id.0045662</t>
  </si>
  <si>
    <t>Impermeabilização de laje e parede localizadas na sacada do pavimento térreo, na lateral direita do prédio antigo da SSJ de Uberlândia (lado da pracinha).</t>
  </si>
  <si>
    <t>NUSUB/SEAFI_20</t>
  </si>
  <si>
    <t>Reparo da infiltração na cobertura/teto da portaria principal do edificio sede da SSJ de Uberlândia</t>
  </si>
  <si>
    <t>NUSUB/SEAFI_21</t>
  </si>
  <si>
    <t>Manutenção preventiva e corretiva das impressoras em uso na SSJ de Uberlândia</t>
  </si>
  <si>
    <t>0003980-96.2023.4.06.8001</t>
  </si>
  <si>
    <t>NUSUB/SEAFI_22</t>
  </si>
  <si>
    <t>Aquisição de 01 (um) retroprojetor</t>
  </si>
  <si>
    <t xml:space="preserve">Dispensa de licitação </t>
  </si>
  <si>
    <t>NUSUB/SEAFI_23</t>
  </si>
  <si>
    <t>Renovação do Auto de Vistoria do Corpo de Bombeiros - AVCB do edificio-sede da SSJ de Uberlândia-MG, cujo vencimento se dará em 23/08/2023</t>
  </si>
  <si>
    <t xml:space="preserve">id.0156454 </t>
  </si>
  <si>
    <t>NUSUB/SEAFI_24</t>
  </si>
  <si>
    <t>Reparo das paredes danificadas em razão de infiltração de água das chuvas na Secretaria da 4ª Vara Federal de Subseção Judiciária de Uberlândia-MG.</t>
  </si>
  <si>
    <t>NUSUB/SEAFI_25</t>
  </si>
  <si>
    <t>Aquisição de filtros para os bebedouros e purificadores de água em uso na Subseção Judiciária de Uberlândia-MG.</t>
  </si>
  <si>
    <t xml:space="preserve">NUSUB/SEAFI_26 </t>
  </si>
  <si>
    <t>Elaboração de projeto de engenharia para substituição do cabeamento elétrico e de rede lógica do prédio antigo da Subseção Judiciária de Uberlândia.</t>
  </si>
  <si>
    <t xml:space="preserve">NUSUB/SEAFI_27 </t>
  </si>
  <si>
    <t>Aquisição de 05 (cinco) peças em vidro temperado incolor para uso no conjunto de móveis do gabinete do Juiz Federal Titular da 1ª Vara da SSJ de Uberlândia.</t>
  </si>
  <si>
    <t>0008892-73.2022.4.06.8001</t>
  </si>
  <si>
    <t>NUSUB/SEAFI_28</t>
  </si>
  <si>
    <t>Instalação de divisórias para separar a copa/mesa de café/lanche na secretaria da 1ª Vara Federal da Subseção Judiciária de Uberlândia.</t>
  </si>
  <si>
    <t xml:space="preserve">NUSUB/SEAFI_29 </t>
  </si>
  <si>
    <t>Reinstalação de piso tátil no novo prédio do edificio sede da SSJ de Uberlândia.</t>
  </si>
  <si>
    <t>NUSUB/SEAFI_30</t>
  </si>
  <si>
    <t>Aquisição de armários de aço para guarda dos pertences dos funcionários terceirizados que trabalham na Subseção Judiciária de Uberlândia-MG.</t>
  </si>
  <si>
    <t>R$ 10.000,00.</t>
  </si>
  <si>
    <t>0003983-51.2023.4.06.8001</t>
  </si>
  <si>
    <t>NUSUB/SEAFI_31</t>
  </si>
  <si>
    <t>Obtenção do habite-se dos prédios da Subseção Judiciária de Uberlândia junto à Prefeitura Municipal de Uberlândia.</t>
  </si>
  <si>
    <t>TOTAL UBERLÂNDIA</t>
  </si>
  <si>
    <t>Unai</t>
  </si>
  <si>
    <t>Contrato de Locação de Imóvel para a Sede da SSJ Unaí</t>
  </si>
  <si>
    <t>0011070-12.2022.4.01.8008</t>
  </si>
  <si>
    <t>Contrato de Conservação, limpeza e Serviços Administrativos para a SSJ Unaí</t>
  </si>
  <si>
    <t>0008409-09.2023.4.06.8001</t>
  </si>
  <si>
    <t>Contrato de Vigilância Remota</t>
  </si>
  <si>
    <t>Contrato de Manutenção em Elevador</t>
  </si>
  <si>
    <t>Contrato Avulso de Serviço de Manutenção de Aparelhos de Ar-condicionado</t>
  </si>
  <si>
    <t xml:space="preserve">0008409-09.2023.4.06.8001
</t>
  </si>
  <si>
    <t>Contrato de Recarga de Extintores de Incêndio.</t>
  </si>
  <si>
    <t>0008187-41.2023.4.06.8001</t>
  </si>
  <si>
    <t>DISUB/SESAP-07</t>
  </si>
  <si>
    <t>TOTAL UNAÍ</t>
  </si>
  <si>
    <t>Varginha</t>
  </si>
  <si>
    <t>DISUB/SESAP VGA_01</t>
  </si>
  <si>
    <t>Contratação de serviços de conservação, limpeza, jardinagem e mensageria a serem executados nas dependências da Justiça Federal de Varginha-MG.</t>
  </si>
  <si>
    <t>0011442-58.2022.4.01.8008</t>
  </si>
  <si>
    <t>0000597-13.2023.4.06.8001</t>
  </si>
  <si>
    <t>DISUB/SESAP VGA_02</t>
  </si>
  <si>
    <t>Manter em perfeito estado de funcionamento o elevador da sede da Subseção.</t>
  </si>
  <si>
    <t>Contratação de empresa especializada para prestação de serviços de manutenção mensal preventiva e corretiva dos 40 aparelhos de ar condicionado da SSJ/VGA.</t>
  </si>
  <si>
    <t>Contratação de higienização dos reservatórios de água (50.000I e 24.000I) da SSJ/VGA.</t>
  </si>
  <si>
    <t>Contratação de empresa especializada em serviços de manutenção de CFTV.</t>
  </si>
  <si>
    <t>Contrato de Prestação de Serviço de Dedetização e Controle de Pragas Urbanas.</t>
  </si>
  <si>
    <t>Aprovação do sistema contraincêndio na Subseção Judiciária de Varginha, de acordo com as exigências do Corpo de Bombeiros de Minas Gerais.</t>
  </si>
  <si>
    <t>Instalação de Usina Fotovoltaica na Subseção Judiciária de Varginha.</t>
  </si>
  <si>
    <t>Construção de novo padrão de entrega de energia para o Edifício que abrigaa Subseção Judiciária de Varginha</t>
  </si>
  <si>
    <t>Pregão Eletrônico</t>
  </si>
  <si>
    <t>ID. 0147965</t>
  </si>
  <si>
    <t>TOTAL VARGINHA</t>
  </si>
  <si>
    <t>Viçosa</t>
  </si>
  <si>
    <t>SSJ VIÇOSA_01</t>
  </si>
  <si>
    <t>Contrato de manutenção, limpeza, copeiragem e apoio administrativo</t>
  </si>
  <si>
    <t>0011811-52.2022.4.01.8008</t>
  </si>
  <si>
    <t>0006117-51.2023.4.06.8001</t>
  </si>
  <si>
    <t>SSJ VIÇOSA_02</t>
  </si>
  <si>
    <t>Locação de imóvel sede da Subseção Judiciária de Viçosa.</t>
  </si>
  <si>
    <t>SSJ Viçosa_03</t>
  </si>
  <si>
    <t>Contrato de monitoramento e segurança eletrônica para a Subseção Judiciária de Viçosa</t>
  </si>
  <si>
    <t>SSJ Viçosa_04</t>
  </si>
  <si>
    <t>Manutenção preventiva e corretiva do elevador da SSJ Viçosa, com fornecimento de mão-de-obra e fornecimento de peças novos e originais, componentes e materiais</t>
  </si>
  <si>
    <t>SSJ VIÇOSA_05</t>
  </si>
  <si>
    <t>Execução de dedetização, desratização e controle de pragas urbanas na sede da SSJ de Viçosa</t>
  </si>
  <si>
    <t>0015531-73.2023.4.06.8001</t>
  </si>
  <si>
    <t>SSJ VIÇOSA_06</t>
  </si>
  <si>
    <t>Limpeza de caixas d'água e calhas da seda da SSJ Viçosa</t>
  </si>
  <si>
    <t>SSJ VIÇOSA_08</t>
  </si>
  <si>
    <t>Obras de execução do projeto de combate a incêndio e Pânico da SSJ Viçosa, a ser iniciado em 2022.</t>
  </si>
  <si>
    <t>0012308-15.2023.4.06.8001</t>
  </si>
  <si>
    <t>SSJ VIÇOSA_07</t>
  </si>
  <si>
    <t>Realização de serviços especializados de manutenção mensal, preventiva e corretiva, dos 17 aparelhos de ar-condicionado da SSJ Viçosa, incluindo limpeza, recarga e realização de reparos.</t>
  </si>
  <si>
    <t>SSJ VIÇOSA_09</t>
  </si>
  <si>
    <t>Serviços de fornecimento de água, coleta de esgoto e de lixo</t>
  </si>
  <si>
    <t>TOTAL VIÇOSA</t>
  </si>
  <si>
    <t>TOTAL SUBSEÇÕES</t>
  </si>
  <si>
    <t>UNIDADE</t>
  </si>
  <si>
    <t>OBJETO</t>
  </si>
  <si>
    <t>MODALIDADE</t>
  </si>
  <si>
    <t xml:space="preserve">VALOR </t>
  </si>
  <si>
    <t>UG</t>
  </si>
  <si>
    <t>0004447-78.2023.4.06.8000</t>
  </si>
  <si>
    <t>SEPOV</t>
  </si>
  <si>
    <t>Registro de Preços - Sistema de radiocomunicação</t>
  </si>
  <si>
    <t>0000161-08.2022.4.01.8008</t>
  </si>
  <si>
    <t>SEADI</t>
  </si>
  <si>
    <t>audio e video</t>
  </si>
  <si>
    <t>0002037-81.2022.4.06.8000</t>
  </si>
  <si>
    <t>Registro de preços para gêneros alimentícios (coffee break)</t>
  </si>
  <si>
    <t>0008173-60.2023.4.06.8000</t>
  </si>
  <si>
    <t xml:space="preserve">Registro de preços para confecção de placas de alumínio </t>
  </si>
  <si>
    <t>0004438-19.2023.4.06.8000</t>
  </si>
  <si>
    <t>Montagem, desmontagem e remanejamento de divisórias</t>
  </si>
  <si>
    <t>0001047-56.2023.4.06.8000</t>
  </si>
  <si>
    <t>NUGTI</t>
  </si>
  <si>
    <t>Contratação de licenças da plataforma Jira para gerenciamento de serviços de TI</t>
  </si>
  <si>
    <t>0008870-81.2023.4.06.8000</t>
  </si>
  <si>
    <t>SEDPI</t>
  </si>
  <si>
    <t>40 Purificadores</t>
  </si>
  <si>
    <t>0008259-31.2023.4.06.8000</t>
  </si>
  <si>
    <t>Aquisição de licenças de software All Products Pack</t>
  </si>
  <si>
    <t>0008331-18.2023.4.06.8000</t>
  </si>
  <si>
    <t>SETMA</t>
  </si>
  <si>
    <t>Motorista executivo categoria mínima “D” ou "E",</t>
  </si>
  <si>
    <t>valor mensal</t>
  </si>
  <si>
    <t>0007434-87.2023.4.06.8000</t>
  </si>
  <si>
    <t>Aquisição de 01 (uma) impressora de cartão pvc</t>
  </si>
  <si>
    <t>0001185-23.2023.4.06.8000</t>
  </si>
  <si>
    <t>Aquisição de elementos filtrantes</t>
  </si>
  <si>
    <t xml:space="preserve">Registro de preços- materiais e ferramentas para manutenção predial </t>
  </si>
  <si>
    <t>0002408-45.2022.4.06.8000</t>
  </si>
  <si>
    <t>SEMAP</t>
  </si>
  <si>
    <t>Bandeiras, mastros e pedestais</t>
  </si>
  <si>
    <t>0002512-37.2022.4.06.8000</t>
  </si>
  <si>
    <t>desenvolvimento em plataforma BIM e elaboração de Projeto Básico</t>
  </si>
  <si>
    <t>0004580-23.2023.4.06.8000</t>
  </si>
  <si>
    <t>SECGO</t>
  </si>
  <si>
    <t>Balcão Virtual</t>
  </si>
  <si>
    <t>0003576-48.2023.4.06.8000</t>
  </si>
  <si>
    <t>Troca de Tubulação</t>
  </si>
  <si>
    <t>0004273-69.2023.4.06.8000</t>
  </si>
  <si>
    <t>GAB-APOIO</t>
  </si>
  <si>
    <t>Painel, quadro branco e mapa político rodoviário</t>
  </si>
  <si>
    <t>0008720-03.2023.4.06.8000</t>
  </si>
  <si>
    <t>ASDIR</t>
  </si>
  <si>
    <t>Troféu (Aniversário TRF6)</t>
  </si>
  <si>
    <t>0007551-75.2023.4.06.8001</t>
  </si>
  <si>
    <t>NUSUB-URA</t>
  </si>
  <si>
    <t xml:space="preserve">limpeza e realização de pintura da fachada, dentre outros serviços do edifício-sede </t>
  </si>
  <si>
    <t>0002198-91.2022.4.06.8000</t>
  </si>
  <si>
    <t>NUMOG</t>
  </si>
  <si>
    <t>Licenças Miro</t>
  </si>
  <si>
    <t>0039274-03.2021.4.01.8008</t>
  </si>
  <si>
    <t>SEBMI</t>
  </si>
  <si>
    <t>Tour Virtual</t>
  </si>
  <si>
    <t>fiscalização da obra de substituição do sistema de climatização</t>
  </si>
  <si>
    <t>0009179-05.2023.4.06.8000</t>
  </si>
  <si>
    <t>Placa Inaugural (Aniversário TRF6)</t>
  </si>
  <si>
    <t>0007973-53.2023.4.06.8000</t>
  </si>
  <si>
    <t>SEPOB</t>
  </si>
  <si>
    <t>CEMIG-instalação de transformador</t>
  </si>
  <si>
    <t>0008751-23.2023.4.06.8000</t>
  </si>
  <si>
    <t>Seguro de Responsabilidade Civil para eventos e exposições (Aniversário TRF6)</t>
  </si>
  <si>
    <t>0016886-72.2022.4.01.8008</t>
  </si>
  <si>
    <t xml:space="preserve">JUIZ DE FORA </t>
  </si>
  <si>
    <t xml:space="preserve">Rádios Comunicadores </t>
  </si>
  <si>
    <t>0009349-74.2023.4.06.8000</t>
  </si>
  <si>
    <t>ASCER</t>
  </si>
  <si>
    <t>Cerimonial (Aniversário TRF6)</t>
  </si>
  <si>
    <t>0008755-60.2023.4.06.8000</t>
  </si>
  <si>
    <t>Grupo gerador (Aniversário TRF6)</t>
  </si>
  <si>
    <t>0002772-80.2023.4.06.8000</t>
  </si>
  <si>
    <t>Baterias nobreaks</t>
  </si>
  <si>
    <t>0009920-42.2023.4.06.8001</t>
  </si>
  <si>
    <t>Fiscalização da obra de manutenção predial</t>
  </si>
  <si>
    <t>0009275-20.2023.4.06.8000</t>
  </si>
  <si>
    <t>Áudio e vídeo, estrutura e montagem (Aniversário TRF6)</t>
  </si>
  <si>
    <t>0008409-12.2023.4.06.8000</t>
  </si>
  <si>
    <t>SUASA</t>
  </si>
  <si>
    <t>U.T.I Móvel (Aniversário TRF6)</t>
  </si>
  <si>
    <t>007289-06.2022.4.01.8000</t>
  </si>
  <si>
    <r>
      <rPr>
        <sz val="11"/>
        <color rgb="FF000000"/>
        <rFont val="Times New Roman"/>
      </rPr>
      <t>fitas de backup LTO-8</t>
    </r>
    <r>
      <rPr>
        <i/>
        <sz val="11"/>
        <color rgb="FF000000"/>
        <rFont val="Times New Roman"/>
      </rPr>
      <t> </t>
    </r>
    <r>
      <rPr>
        <sz val="11"/>
        <color rgb="FF000000"/>
        <rFont val="Times New Roman"/>
      </rPr>
      <t xml:space="preserve">para atender às necessidades do TRF6 </t>
    </r>
  </si>
  <si>
    <t>Adesão</t>
  </si>
  <si>
    <t>0004356-85.2023.4.06.8000</t>
  </si>
  <si>
    <t>Assistência Técnica na Modalidade Remota Corretiva, em Centrais de PABX</t>
  </si>
  <si>
    <t>0005111-12.2023.4.06.8000</t>
  </si>
  <si>
    <t>SEDIP</t>
  </si>
  <si>
    <t>0005449-83.2023.4.06.8000</t>
  </si>
  <si>
    <t>Aquisição de swtiches do tipo Core-INPE</t>
  </si>
  <si>
    <t>Aquisição de swtiches do tipo Core e sotfware de gerenciamento-CIEX</t>
  </si>
  <si>
    <t>0003501-40.2022.4.06.8001</t>
  </si>
  <si>
    <t>GOV.VALADARES</t>
  </si>
  <si>
    <t>Cofre</t>
  </si>
  <si>
    <t>0009109-85.2023.4.06.8000</t>
  </si>
  <si>
    <t>ASCOM</t>
  </si>
  <si>
    <t>Contratação serviços fotográficos</t>
  </si>
  <si>
    <t>0000919-33.2023.4.06.8001</t>
  </si>
  <si>
    <t>SETE LAGOAS</t>
  </si>
  <si>
    <t>Elaboração de  projetos executivos</t>
  </si>
  <si>
    <t>0001541-15.2023.4.06.8001</t>
  </si>
  <si>
    <t>Persianas</t>
  </si>
  <si>
    <t>0010299-80.2023.4.06.8001</t>
  </si>
  <si>
    <t>Vidro</t>
  </si>
  <si>
    <t>0004869-84.2022.4.06.8001</t>
  </si>
  <si>
    <t>MANHUAÇU</t>
  </si>
  <si>
    <t>Pintura</t>
  </si>
  <si>
    <t>0000078-38.2023.4.06.8001</t>
  </si>
  <si>
    <t>Monitoramento - CFTV</t>
  </si>
  <si>
    <t>0011389-26.2023.4.06.8001</t>
  </si>
  <si>
    <t>PASSOS</t>
  </si>
  <si>
    <t>Materiais para reparos hidráulicos</t>
  </si>
  <si>
    <t>0000742-69.2023.4.06.8001</t>
  </si>
  <si>
    <t>Escoamento de água pluviométrica</t>
  </si>
  <si>
    <t>0003153-85.2023.4.06.8001</t>
  </si>
  <si>
    <t>Mão de obra: conservação, limpeza, copeiragem e serviços administrativos (emergencial)</t>
  </si>
  <si>
    <t>água mineral</t>
  </si>
  <si>
    <t>0002000-17.2023.4.06.8001</t>
  </si>
  <si>
    <t>Planilha orcamentária, calculo</t>
  </si>
  <si>
    <t>0006711-65.2023.4.06.8001</t>
  </si>
  <si>
    <t xml:space="preserve">moedas de coleção </t>
  </si>
  <si>
    <t>HD EXTERMP</t>
  </si>
  <si>
    <t>Cotação Eletrônica</t>
  </si>
  <si>
    <t>0002493-31.2022.4.06.8000</t>
  </si>
  <si>
    <t>lâmpadas LED 9W</t>
  </si>
  <si>
    <t>0000940-09.2023.4.06.8001</t>
  </si>
  <si>
    <t xml:space="preserve">Juiz de Fora </t>
  </si>
  <si>
    <t>Telefone</t>
  </si>
  <si>
    <t>Rádios Comunicadores</t>
  </si>
  <si>
    <t xml:space="preserve">Monitoramento 24 horas. </t>
  </si>
  <si>
    <t>R$                 6.000,00</t>
  </si>
  <si>
    <t>0016142-26.2023.4.06.8001</t>
  </si>
  <si>
    <t>Compressor ar condicionado</t>
  </si>
  <si>
    <t>R$                 5.778,00</t>
  </si>
  <si>
    <t>0012490-98.2023.4.06.8001</t>
  </si>
  <si>
    <t>Manutenção nobreak</t>
  </si>
  <si>
    <t>R$                 16,188.41</t>
  </si>
  <si>
    <t>0013545-84.2023.4.06.8001</t>
  </si>
  <si>
    <t>Banco de aço</t>
  </si>
  <si>
    <t>R$                 2,096,58</t>
  </si>
  <si>
    <t>0013038-26.2023.4.06.8001</t>
  </si>
  <si>
    <t>Refrigerador duplex</t>
  </si>
  <si>
    <t>R$                 3,681.46</t>
  </si>
  <si>
    <t>0013894-87.2023.4.06.8001</t>
  </si>
  <si>
    <t>IPATINGA</t>
  </si>
  <si>
    <t>Ar condicionado - Manutenção sistema central - EMERGENCIAL</t>
  </si>
  <si>
    <t>R$                 32.000</t>
  </si>
  <si>
    <t>0014644-89.2023.4.06.8001</t>
  </si>
  <si>
    <t>VARGINHA</t>
  </si>
  <si>
    <t>Manutenção estabilizador CPD</t>
  </si>
  <si>
    <t>R$                 7.470,00</t>
  </si>
  <si>
    <t>0013223-64.2023.4.06.8001</t>
  </si>
  <si>
    <t xml:space="preserve"> kit completo de motor de portão deslizante</t>
  </si>
  <si>
    <t>R$                 2.630,00</t>
  </si>
  <si>
    <t>0002581-32.2023.4.06.8001</t>
  </si>
  <si>
    <t>Stabilizador CPD - manutenção corretiva</t>
  </si>
  <si>
    <t>R$                 6,940.00</t>
  </si>
  <si>
    <t>0005593-54.2023.4.06.8001</t>
  </si>
  <si>
    <t>Mudança local de sede</t>
  </si>
  <si>
    <t>R$                 14,500.00</t>
  </si>
  <si>
    <t>0012097-76.2023.4.06.8001</t>
  </si>
  <si>
    <t>R$                  3.592,00</t>
  </si>
  <si>
    <t>ITUIUTABA</t>
  </si>
  <si>
    <t>Ar condicionado parede  manutenção  - avulsa</t>
  </si>
  <si>
    <t>R$                  3.740,00</t>
  </si>
  <si>
    <t>0006931-63.2023.4.06.8001</t>
  </si>
  <si>
    <t xml:space="preserve">Limpeza de caixas d'água </t>
  </si>
  <si>
    <t>R$                  1.800,00</t>
  </si>
  <si>
    <t>Obra sistema combate à incêndio</t>
  </si>
  <si>
    <t>R$                  48.723,68</t>
  </si>
  <si>
    <t>Manutenção do grupo gerador</t>
  </si>
  <si>
    <t>R$                  6.494,82</t>
  </si>
  <si>
    <t>0008304-32.2023.4.06.8001</t>
  </si>
  <si>
    <t>PONTE NOVA</t>
  </si>
  <si>
    <t>Avaliação de imóvel pela CEF</t>
  </si>
  <si>
    <t>R$               12.140,00</t>
  </si>
  <si>
    <t>0010864-44.2023.4.06.8001</t>
  </si>
  <si>
    <t>CONTAGEM</t>
  </si>
  <si>
    <r>
      <rPr>
        <sz val="10"/>
        <color rgb="FF000000"/>
        <rFont val="Arial"/>
      </rPr>
      <t xml:space="preserve">Mudança serviço </t>
    </r>
    <r>
      <rPr>
        <b/>
        <sz val="10"/>
        <color rgb="FF000000"/>
        <rFont val="Arial"/>
      </rPr>
      <t xml:space="preserve"> emergencial</t>
    </r>
  </si>
  <si>
    <t>R$                  42.700,00</t>
  </si>
  <si>
    <t>Materiais de reforma prédio</t>
  </si>
  <si>
    <t>R$                  8.677,10</t>
  </si>
  <si>
    <t>0014158-10.2023.4.06.8000</t>
  </si>
  <si>
    <t xml:space="preserve">impressão de documento - cartilha </t>
  </si>
  <si>
    <t>R$                  10.650,00</t>
  </si>
  <si>
    <t>0014941-02.2023.4.06.8000</t>
  </si>
  <si>
    <t>SECPA</t>
  </si>
  <si>
    <t>impressão de documento - serviço</t>
  </si>
  <si>
    <t>R$                  4,317.60</t>
  </si>
  <si>
    <t>0011575-52.2023.4.06.8000</t>
  </si>
  <si>
    <t>SUSIT</t>
  </si>
  <si>
    <t>serviços de consultoria especializada com a composição de projeto técnico</t>
  </si>
  <si>
    <t>R$                  33.000,00</t>
  </si>
  <si>
    <t>0013386-47.2023.4.06.8000</t>
  </si>
  <si>
    <t xml:space="preserve">UTI móvel </t>
  </si>
  <si>
    <t>R$                  472,50</t>
  </si>
  <si>
    <t>0011303-58.2023.4.06.8000</t>
  </si>
  <si>
    <t>SEFAS</t>
  </si>
  <si>
    <t>Projetor Led</t>
  </si>
  <si>
    <t>R$                  6.468,00</t>
  </si>
  <si>
    <t>0010824-65.2023.4.06.8000</t>
  </si>
  <si>
    <t>R$                  2.126,25</t>
  </si>
  <si>
    <t>0006985-32.2023.4.06.8000</t>
  </si>
  <si>
    <t>Remoção do telhado e impermeabilização de laje</t>
  </si>
  <si>
    <t>R$                17.482,60</t>
  </si>
  <si>
    <t>0004273-69.2023.4.01.8000</t>
  </si>
  <si>
    <t>GAB</t>
  </si>
  <si>
    <t>Mapa</t>
  </si>
  <si>
    <t>R$                  1.010,00</t>
  </si>
  <si>
    <t>0008842-16.2023.4.06.8000</t>
  </si>
  <si>
    <t>Consultoria Tributária para o TRF6-Diagnóstico</t>
  </si>
  <si>
    <t>R$               12.000,00</t>
  </si>
  <si>
    <t>0009030-09.2023.4.06.8000</t>
  </si>
  <si>
    <t>Display Externo Para Elevadores</t>
  </si>
  <si>
    <t>R$                  49.526,51</t>
  </si>
  <si>
    <t>0010557-93.2023.4.06.8000</t>
  </si>
  <si>
    <t>Curso Sistemas EFD-Reinf, eSocial e DCTFWeb "GLG Treinamentos"</t>
  </si>
  <si>
    <t>R$                  6.450,00</t>
  </si>
  <si>
    <t>0008844-83.2023.4.06.8000</t>
  </si>
  <si>
    <t>SESAO</t>
  </si>
  <si>
    <t>Palestra "Mindfulness"</t>
  </si>
  <si>
    <t>R$                  10.900,00</t>
  </si>
  <si>
    <t>0013805-64.2023.4.06.8001</t>
  </si>
  <si>
    <t>Aquisição e instalação de persianas</t>
  </si>
  <si>
    <t>R$            108.356,00</t>
  </si>
  <si>
    <t>0002033-44.2022.4.06.8000</t>
  </si>
  <si>
    <t>Fornecimento, instalação e descarte de baterias para nobreaks</t>
  </si>
  <si>
    <t>0005852-52.2023.4.06.8000</t>
  </si>
  <si>
    <t>DIGER</t>
  </si>
  <si>
    <t>Equipamentos de videoconferência</t>
  </si>
  <si>
    <t>PAC - 2023</t>
  </si>
  <si>
    <t>SJMG</t>
  </si>
  <si>
    <t>ITEM</t>
  </si>
  <si>
    <t>Demanda</t>
  </si>
  <si>
    <t>Riscos</t>
  </si>
  <si>
    <t>Recursos</t>
  </si>
  <si>
    <t>Níveis de Complexidade da Contratação/Licitação</t>
  </si>
  <si>
    <t>Justificativa</t>
  </si>
  <si>
    <t>Tipo da contratação</t>
  </si>
  <si>
    <t>Categoria do Objeto</t>
  </si>
  <si>
    <t>Alinhamento da demanda com diretrizes e metas institucionais</t>
  </si>
  <si>
    <t>RISCOS DA NÃO CONTRATAÇÃO</t>
  </si>
  <si>
    <t>Caráter da Despesa</t>
  </si>
  <si>
    <t>Diversidade de itens do objeto</t>
  </si>
  <si>
    <t>Vinculação ou dependência c/outras contratações</t>
  </si>
  <si>
    <t>Quais contratações complementares deverão ser realizadas</t>
  </si>
  <si>
    <t>Demanda Intempestiva</t>
  </si>
  <si>
    <t xml:space="preserve">Observação </t>
  </si>
  <si>
    <t>SECGP 0009676-67.2022.4.01.8008    0009817-86.2022.4.01.8008</t>
  </si>
  <si>
    <t>Continuidade do descarte de resíduos infectantes dos consultórios médicos, odontológico e da Central de Perícias, conforme as normas sanitárias vigentes.</t>
  </si>
  <si>
    <t>Serviços</t>
  </si>
  <si>
    <t>Serviços prestados de forma contínua;</t>
  </si>
  <si>
    <t>Objetivos estratégicos do órgão;Programas ou atividades formalmente estabelecidos em regulamento de serviços para a unidade requisitante;</t>
  </si>
  <si>
    <t>Descumprimento das normas sanitárias.</t>
  </si>
  <si>
    <t>Continuidade da prestação dos serviços de atendimento médico, odontológico e de psicologia aos servidores, homologação de atestados médicos, perícias e auditoria dos serviços prestados ao Pro-Social.</t>
  </si>
  <si>
    <t>Serviço com regime de dedicação exclusiva de mão de obra;</t>
  </si>
  <si>
    <t>Plano Estratégico da 1ª Região para o período 2021-2026 (Aperfeiçoamento Gestão de Pessoas/Absenteísmo/Doenças).</t>
  </si>
  <si>
    <t>Paralisação dos serviços de atendimento médico, odontológico e de psicologia, homologação de atestados médicos, perícias e auditorias dos serviços prestados ao Pro-Social.</t>
  </si>
  <si>
    <t>Material indispensável aos atendimentos de urgência, profilaxias e perícias realizadas nos consultórios dos Nubes.</t>
  </si>
  <si>
    <t>Bens</t>
  </si>
  <si>
    <t>Bens de consumo;</t>
  </si>
  <si>
    <t>Plano Estratégico da 1ª Região para o período de 2021 a 2026. Macrodesafio: Aperfeiçoamento da Gestão de Pessoas / Índice de absenteísmo/ Doença.</t>
  </si>
  <si>
    <t>Paralisação dos atendimentos e perícias nos consultórios do Nubes.</t>
  </si>
  <si>
    <t>Necessidade de prevenir e/ou corrigir danos nos equipamentos a fim de evitar a paralisação dos atendimentos do consultório odontológico.</t>
  </si>
  <si>
    <t>Plano Estratégico da 1ª Região para o período 2021 a 2026. Macrodesafio: Aperfeiçoamento da Gestão de Pessoas/Absenteísmo/Doença).</t>
  </si>
  <si>
    <t>Paralisação dos atendimentos no consultório.</t>
  </si>
  <si>
    <t>A literatura aponta que a empresa que se preocupa com a valorização dos seus empregados e são mais humanizadas, são também mais produtivas e possuem colaboradores felizes, satisfeitos e comprometidos com o seu desenvolvimento pessoal e profissional. A área de segurança e saúde do trabalhador pode ser reconhecida como um instrumento de valorização, uma vez que sua finalidade contemporânea é a qualidade de vida no trabalho. É relevante ressaltar que o posicionamento gerencial, se não fundamentado em bases de valorização, pode acelerar ou agravar um desgaste do quadro de trabalhadores, podendo resultar em não compromisso e no adoecimento no trabalho. Pensando nisso, os momentos de relaxamento durante a jornada de trabalho são fundamentais para manter o equilíbrio e liberar a tensão acumulada ao longo do dia. O descanso é também essencial para recarregar as energias e aumentar a produtividade no trabalho. Além do bem estar físico, os momentos de relaxamento proporcionam benefícios psicológicos e emocionais, que tendem a perdurar caso a prática seja recorrente. Praticar o relaxamento diminui consideravelmente os níveis de estresse, de ansiedade e de sensação de cansaço, traz clareza mental, equilíbrio emocional, melhora o humor e aumenta da autoestima. Nesse sentido a Seção de Saúde Ocupacional da SJMG busca oferecer ao corpo funcional, momentos de cuidado com o corpo e a mente, contribuindo assim para a preservação do equilíbrio psicofísico e para uma melhor qualidade de vida no trabalho</t>
  </si>
  <si>
    <t>Serviços comuns;</t>
  </si>
  <si>
    <t>Plano Estratégico da Justiça Federal - PEJF 2021-2026, macrodesafio "Aperfeiçoamento da
gestão de pessoas", objetivo estratégico "Fortalecer o clima organizacional e promover o bem estar dos magistrados e servidores".</t>
  </si>
  <si>
    <t>Redução da quantidade e qualidade das ações implementadas pelo NUBES.</t>
  </si>
  <si>
    <t>Necessidade de adequar as instalações da salas do Nubes onde funciona o consultório odontológico a instalações compatíveis com o funcionamento dos equipamentos .</t>
  </si>
  <si>
    <t>Serviços de engenharia;</t>
  </si>
  <si>
    <t>Plano Estratégico da 1ª Região para o período de 2021 a 2026 (Aperfeiçoamento da Gestão de Pessoas/Absenteísmo/Doença).</t>
  </si>
  <si>
    <t>Instalações inadequadas do consultório.</t>
  </si>
  <si>
    <t>Sim</t>
  </si>
  <si>
    <t>Contratação principal: projeto de reforma do consultório odontológico.
Contratação complementar: execução da obra de reforma do consultório odontológico.</t>
  </si>
  <si>
    <t>Necessidade de adequar as instalações das salas do Nubes onde funciona o consultório odontológico a instalações compatíveis com o funcionamento dos equipamentos.</t>
  </si>
  <si>
    <t>Inadequação das instalações do consultório.</t>
  </si>
  <si>
    <t>1º)Contratação principal: projeto de reforma do consultório odontológico.
2°) Contratação complementar: execução da obra de reforma do consultório odontológico.</t>
  </si>
  <si>
    <t>1 - Contratação de estagiários, adesão ao serviço voluntário e contratação de conciliadores
2 - Encontrar mecanismos de proteção do jovem estudante, trabalhadores voluntários e
conciliadores, em caso de acidentes
3 - Garantir o pagamento de indenização ao segurado ou aos seus beneficiários, em caso de acidentes no exercício das atividades de estágio, prestação de serviço voluntário e das atividades de conciliação</t>
  </si>
  <si>
    <t>PEJF 2021/2026, macrodesafio - Aperfeiçoamento da gestão de pessoas</t>
  </si>
  <si>
    <t>Risco à segurança dos colaboradores</t>
  </si>
  <si>
    <t>1 - Vigência do programa de estágio no âmbito da Seção Judiciária de Minas Gerais
2 - Continuidade do programa de estágio da Seção Judiciária de Minas Gerais
3 - Atender a demanda das unidades administrativas e judiciais no âmbito da Seção Judiciária de Minas Gerais</t>
  </si>
  <si>
    <t>Plano Estratégico da Justiça Federal 2021-2026 - Macrodesafio Nacional: Aperfeiçoamento da Gestão de Pessoas, com o objetivo de elevar a qualidade dos serviços prestados por meio do intercâmbio acadêmico-profissional e colaborar com cumprimento da missão de garantir à sociedade uma prestação jurisdicional acessível, rápida e efetiva</t>
  </si>
  <si>
    <t>Redução da força de trabalho</t>
  </si>
  <si>
    <t>O principal ativo da Justiça Federal são os servidores que aqui trabalham. Contar com servidores eficientes, dedicados e capacitados é um fator fundamental para a SJMG atingir
os seus objetivos estratégicos. Os nossos recursos humanos são os responsáveis pelas atividades da instituição e são os que zelam pela qualidade dos serviços prestados à população. Por isso é importante ter um cuidado especial no processo de desenvolver essas pessoas. O desenvolvimento dos servidores permite o constante aprimoramento das equipes de trabalho na Varas e área administrativa, tornando elas cada vez mais eficientes,
antenadas à sua área de atuação na Justiça, além de despertar talentos e engajar ainda mais o servidor na instituição.</t>
  </si>
  <si>
    <t>Metas estabelecidas no PPA;Planos de órgãos governantes superiores (CJF, CNJ etc.);Objetivos estratégicos do órgão;</t>
  </si>
  <si>
    <t>Caso as capacitações não ocorram ao longo de 2023, teremos um empobrecimento do
conhecimento o que impossibilitará o cumprimento das metas estratégicas e da inovação
da Justiça Federal. Isso acarretará um pior desempenho da Justiça perante à sociedade e também impedirá o amadurecimento da Justiça Federal da 6ª Região.</t>
  </si>
  <si>
    <t>1. Problema/situação enfrentada pela Adm: o CNJ e o CJF determinaram a implantação do Processo Eletrônico Judicial - PJe - a partir de 2014. Desde 2016 os processos na Justiça Federal passaram a tramitar por meio eletrônico. Atualmente, 100% das novas ações são eletrônicas e tramitam pelo PJe;
2. magistrados, servidores, estagiários e prestadores de serviço da Justiça Federal da 1ª Região precisam obrigatoriamente utilizar certificados digitais para a execução de seu trabalho diário;
3. fornecimento ininterrupto de certificados digitais aos colaboradores da Justiça Federal da 1ª Região de forma a garantir a devida prestação jurisdicional.</t>
  </si>
  <si>
    <t>Serviços de TI;Bens permanentes de TI;</t>
  </si>
  <si>
    <t>a) PEFF 2021/2026, Macrodesafio Fortalecimento da estratégia de TIC e de proteção de dados;
b) PEJF 2015-2020, Macrodesafio "celeridade e produtividade na prestação jurisdicional, objetivo estratégico "agilizar os trâmites judiciais";
c) Plano de Ação Socioambiental 2021/20211, objetivo "racionalizar o consumo de papel", ação "implantar o Processo Judicial Eletrônico - Pje".</t>
  </si>
  <si>
    <t>Risco de interrupção da prestação jurisdicional e do acesso a diversos sistemas que demandam identificação digital.</t>
  </si>
  <si>
    <t>SECOF                               (0009581-37.2022.4.01.8008)</t>
  </si>
  <si>
    <t>1. Problema/Situação enfrentada: Exigência legal para fornecimento de passagens aéreas em viagens à serviço.
2. Necessidade originada: Aquisição de passagens aéreas para servidores e magistrados em viagens à serviço.</t>
  </si>
  <si>
    <t>* Plano Estratégico da Justiça Federal - PEJF 2021/2026, macrodesafio 'aperfeiçoamento da gestão administrativa e da governança judiciária'.
* Objetivos de Desenvolvimento Sustentável - Agenda 2030/ONU : ODS 16 - Paz, Justiça e Instituições Eficazes</t>
  </si>
  <si>
    <t>Dificuldade no deslocamento de longa distância em viagens à serviço.</t>
  </si>
  <si>
    <t>1. Situação enfrentada pela Administração: exigência legal;
2. Necessidade originada: publicar matérias em jornais de grande circulação regional e/ou nacional;
3. O que se deseja alcançar: publicidade para determinados atos públicos.</t>
  </si>
  <si>
    <t>Impossibilidade de realização da fase externa das licitações e, por conseguinte, de se efetivar a contratação.</t>
  </si>
  <si>
    <t>1. Problema/situação enfrentada: Pandemia do Coronavirus.
2. Necessidade originada: proteção contra a disseminação do Coronavirus e retorno ao trabalho.
3. O que se deseja alcançar: proteção à saúde e retorno dos servidores e profissionais de saúde à suas atividades presenciais, de forma segura, seguindo as recomendações preconizadas pela Organização Mundial de Saúde/OMS, pela Agência Nacional de Vigilância Sanitária/ANVISA e conforme a Resolução PRESI 16/22 do TRF da Primeira Região.</t>
  </si>
  <si>
    <t>a) Plano Estratégico da Justiça Federal - PEJF 2021/2026, macrodesafio "Aperfeiçoamento da gestão administrativa e da governança judiciária".
b) Objetivos de Desenvolvimento Sustentável - Agenda 2030/ONU - ODS 16 - Paz, Justiça e Instituições Eficazes.</t>
  </si>
  <si>
    <t>Riscos à saúde, segurança e bem estar dos servidores, terceirizados e usuários das instalações da JFMG em decorrência da possibilidade de contaminação pelo Coronavirus.
Prejuízo à realização do trabalho presencial das áreas meio e fim, com impactos negativos na produtividade.</t>
  </si>
  <si>
    <t>1. Problema/situação enfrentada: manter estoque de material de consumo e expediente compatível com a necessidade. 2. Necessidade originada: atender às demandas por materiais oriundas das diversas áreas da Justiça Federal/MG. 3. O que se deseja alcançar: atender satisfatoriamente às demandas de materiais, mantendo estoque suficiente, sem excessos ou faltas.</t>
  </si>
  <si>
    <t>a) Plano Estratégico da Justiça Federal - PEJF 2021/2026, macrodesafio "Aperfeiçoamento da gestão administrativa e da governança judiciária". b) Objetivos de Desenvolvimento Sustentável - Agenda 2030/ONU - ODS 16 - Paz, Justiça e Instituições Eficazes.</t>
  </si>
  <si>
    <t>A falta de material poderá ocasionar prejuízo à realização das tarefas rotineiras das áreas meio e fim, com impactos negativos na produtividade.</t>
  </si>
  <si>
    <t>Dotar a Seção de Execução Orçamentária e Financeira de ferramenta que possibilite consultas acerca da tributação dos diversos tipos de pagamento, tendo em vista as permanentes atualizações nas legislações tributárias, implementação de novos métodos de retenção e recolhimento, tais como EFD-Reinf, E-Social e DCTF-Web.</t>
  </si>
  <si>
    <t>a) Plano Estratégico da Justiça Federal - PEJF 2021/2026, macrodesafio: Aperfeiçoamento da gestão administrativa e da governança judiciária;
b) Plano Estratégico da Justiça Federal - PEJF 2021/2026, macrodesafio: Aperfeiçoamento da gestão orçamentária e financeira;
c) Objetivo Estratégico 2021-2026: Incentivar a inovação</t>
  </si>
  <si>
    <t>Riscos em relação a recolhimento indevido de tributos incidentes na fonte, atendendo a critérios ou métodos desatualizados e causar possíveis prejuízos aos cofres públicos.</t>
  </si>
  <si>
    <t>Estimativa de preço das contratações do órgão. (Sistema)</t>
  </si>
  <si>
    <t>1. Dificuldades na obtenção de orçamentos fidedignos, alinhados à legislação, para as contratações públicas, considerando, ainda, seu incremento em função da criação do TRF6.
2. Encontrar solução para a dificuldade na obtenção de orçamentos, tanto em relação à adequação quanto à agilidade.
3. Estimativas adequadas, fidedignas e alinhadas à legislação, com agilidade e praticidade.</t>
  </si>
  <si>
    <t>Plano Estratégico da Justiça Federal - PEJF 2021/2026 (Planest 2021-2026) - macrodesafios nacionais e específicos da JFMG (item 5) / objetivos estratégicos (item 4.2):
- Fortalecimento da relação institucional da Justiça Federal com a sociedade / Objetivo estratégico: elevar a qualidade dos serviços prestados;
- Aperfeiçoamento da gestão Administrativa e da governança judiciária / Objetivo estratégico: incentivar a inovação.
Objetivos de Desenvolvimento Sustentável: ODS 16 - Paz, Justiça e Instituições Eficazes - https://odsbrasil.gov.br/</t>
  </si>
  <si>
    <t>Demora na realização de pesquisas de preços, possíveis atrasos nas contratações, estimativas não otimizadas, inconformidades perante controles (interno/externo) e possibilidade de contratações não econômicas.</t>
  </si>
  <si>
    <t>TOTAL SECOF</t>
  </si>
  <si>
    <t>SECAD - APOIO JUDICIAL                                        (0012896-73.2022.4.01.8008)</t>
  </si>
  <si>
    <t>Necessidade de acesso pelas varas criminais da Folha de Antecedentes Criminais - FAC de réus para agilizar e respaldar as decisões judiciais em processos criminais.</t>
  </si>
  <si>
    <t>Serviços de TI;</t>
  </si>
  <si>
    <t>Plano Estratégico da Justiça Federal - PEJF 2021/2026, Macrodesafio: Agilidade e produtividade na prestação jurisdicional.</t>
  </si>
  <si>
    <t>A não contratação provocaria atraso no fornecimentos das FAC´s, uma vez que as varas teriam que solicitar o documentos por ofício para a Polícia Civil.</t>
  </si>
  <si>
    <t>Compartilhamento dos serviços de infraestrutura da Rede IP Multiserviços, PAE SEI: 0001802-65.2021.4.01.8008, cuja gestão está a cargo do NUTEC.</t>
  </si>
  <si>
    <t>Necessidade de melhoria das condições de trabalho da equipe que atua na Central de Digitalização da capital.
O novo local destinado à CEDIJ possui pé direito rebaixado e proximidade ao telhado de amianto do galpão que fica na altura das janelas refletindo o sol quase o dia todo, o que acarreta temperatura inadequada para a execução dos trabalhos pela equipe composta por cerca de 40 pessoas.</t>
  </si>
  <si>
    <t>Bens e serviços</t>
  </si>
  <si>
    <t>Bens permanentes;</t>
  </si>
  <si>
    <t>Plano Estratégico da Justiça Federal - PEJF 2021/2026, Macrodesafio: Agilidade e produtividade na prestação jurisdicional</t>
  </si>
  <si>
    <t>Condições de trabalho inadequadas para a equipe da CEDIJ.</t>
  </si>
  <si>
    <t>SECAM                                           0010768-80.2022.4.01.8009     0011585-47.2022.4.01.8008</t>
  </si>
  <si>
    <t>Em 2021 e 2022 não houve atualização do acervo bibliográfico físico. Apesar dos esforços em manter os gabinetes atualizados com informações disponíveis de forma on line, há a necessidade de uma mínima atualização do acervo físico.</t>
  </si>
  <si>
    <t>macrodesafios:
Fortalecimento da relação institucional da Justiça Federal com a sociedade;
Aperfeiçoamento da gestão de pessoas;
Agilidade e produtividade na prestação jurisdicional;</t>
  </si>
  <si>
    <t>Prejuízo à realização de tarefas rotineiras das áreas meio e fim, com impacto negativo na qualidade dos serviços prestados.</t>
  </si>
  <si>
    <t>As mídias eletrônicas ocupam um espaço em nuvem muito grande e apesar de toda a segurança empreendida sabemos que é necessário um backup de fácil acesso, dentro do setor. Há também diversas fitas VHS com eventos filmados desde 1989, essas mídias serão convertidas em MP3, assim precisaremos de um disco local para salvar essas mídias. Assim é necessário a aquisição de um HD externo com capacidade de 4TB.</t>
  </si>
  <si>
    <t>macrodesafio:
Fortalecimento da relação institucional da Justiça Federal com a sociedade;
Promoção da sustentabilidade;
Objetivos estratégicos:
Ampliar a oferta de serviços digitais;</t>
  </si>
  <si>
    <t>perda de material eletrônico por ataque de hackers ou sem backup</t>
  </si>
  <si>
    <t>A função precípua da biblioteca é fornecer informação jurídica atualizada, de qualidade e com rapidez aos seus usuários, portanto é imprescindível que seja adquirida anualmente novos títulos, garantindo o atendimento à pesquisa jurídica e empréstimo à SJMG e Subseções.
Considerando a aprovação e a implantação do TRF6 e a adoção do novo formato de trabalho remoto, em 2022 haverá a contratação dos serviços da plataforma minha biblioteca .
Sendo assim, a demanda de requisição de livros físicos gradualmente está sendo alterada para o acesso aos livros digitais, tendo em vista que o material digital facilita a pesquisa, citações e empréstimos aos usuários.
Posto isso entende-se que a opção de renovar os acessos virtuais anuais a plataforma Minha Biblioteca seja a melhor compra para esta Justiça, pois a mesma possui enorme acervo bibliográfico (mais de 11 mil títulos) atualizado, com acesso a 15 editoras parceiras e 18 selos editoriais específicos, tais como Almedina, Trevisa, Gen, Cortez Editora, Alta Books, Saraiva e outras.</t>
  </si>
  <si>
    <t>Enfraquecimento dos serviços bibliotecários como a pesquisa jurídica;
Desatualização jurídica por parte de gabinetes;</t>
  </si>
  <si>
    <t>O Serviço de biblioteca e Memória Institucional guarda, por força do Ato nº 01, de 23 de outubro de 1992, um acervo com dezenas de fotografias em papel, fitas de vídeo (VHS) e fitas cassetes contendo o registro de imagem e voz de diversos eventos e solenidades realizados nesta seccional desde 1987, os quais estão relacionados no Catálogo de Preservação da Memória da Justiça Federal – Seção Judiciária de Minas Gerais, produzido no ano de 2001.
Considerando a rápida obsolescência das mídias e tecnologias utilizadas, que coloca em risco o conteúdo nelas registrado; a necessidade de se preservar o acervo de bens que constituem a história desta instituição, permitindo o acesso da comunidade acadêmica e da sociedade em geral.</t>
  </si>
  <si>
    <t>Perda significativa do acervo audiovisual institucional</t>
  </si>
  <si>
    <t>sim</t>
  </si>
  <si>
    <t>Contratação Principal: Conversão de fitas vhs em formato digital</t>
  </si>
  <si>
    <t>Desde setembro de 2021 o Centro de Memória realiza visitas guiadas ao espaço expositivo voltada para o público interno, mensalmente as visitas são realizadas ora de maneira virtual ora presencial. O projeto está no processo sei n. 0032804-53.2021.4.01.8008.
A partir de fevereiro de 2022 o projeto ganhou novo formato, acrescentando a visita ao Laboratório de Inovação e enriquecendo o conhecimento do novo integrante do corpo funcional.
Com a expectativa cada vez maior, ampliou-se o projeto mais uma vez e os dois ambientes estão sendo apresentados aos setores administrativos e judiciais da instituição. Com essa contratação espera-se promover maior integração nas ações promovidas pelo Centro de Memória.</t>
  </si>
  <si>
    <t>macrodesafio:
Fortalecimento da relação institucional da Justiça Federal com a sociedade;
Objetivos estratégicos:
Aprimorar a estrutura organizacional da área administrativa;
Fortalecer o clima organizacional e promover o bem-estar de todos.</t>
  </si>
  <si>
    <t>Baixa procura nas ações integrativas</t>
  </si>
  <si>
    <t>Foi orientado pela DIGER que o item "pão de queijo" seja incluído na contratação de genêros alimenticios destinada para  atender lanche de desembargadores, reuniões e treinamentos no tribunal</t>
  </si>
  <si>
    <t>Em 2022 iniciamos a contratação de equipe multidisciplinar especializada para auxiliar nos trabalhos de conservação dos processos antigos constante no processo 0010372-06.2022.4.01.8008. A execução é desenvolvida pela equipe de trabalho da SERBIM com o auxílio técnico de professores da UFMG, museólogo e arquivista, profissionais que não temos dentro da instituição.
Os processos passam por uma avaliação da situação atual e em seguida equipe técnica determina a melhor intervenção que deve ser aplicada.
O acervo atual de processos antigos são mais de 3 mil processos relativos a primeira fase da justiça federal (1890 a 1937), sabe-se que este trabalho deve ser contínuo, pois o material que os processos foram confeccionados devem ser continuamente avaliado para que seu conteúdo seja preservado e que sejam desenvolvidas ações de extroversão deste acervo. O conteúdo destes processos são muito relevantes não só para a história da Justiça Federal mas também para a sociedade em geral.
Com essa contratação pretende-se manter viva a história e retirar dos processos conteúdo para as exposições que o Centro de Memória promove, tendo o auxílio de pessoal técnico.</t>
  </si>
  <si>
    <t>macrodesafio:
Fortalecimento da relação institucional da Justiça Federal com a sociedade;
Objetivos estratégicos:
Fortalecer o clima organizacional e promover o bem-estar de todos;
Elevar a qualidade dos serviços prestados.</t>
  </si>
  <si>
    <t>perda de conteúdo histórico nos processos judiciais por falta de adequado armazenamento.</t>
  </si>
  <si>
    <t>Tendo em vista a criação e instalação do TRF6 no ano de 2022, faz-se necessário atualizar a exposição de longa duração, para que conste no espaço expositivo a nova estrutura organizacional de desembargadores e recursos interativos mais modernos e tecnológicos.
Em 2020 e 2021 obtivemos excelentes resultados com as visitas guiadas virtuais, mais de 300 alunos de 9 instituições puderam visitar o Centro de Memória, muitos estudantes puderam conhecer de perto o trabalho desenvolvido pela Justiça Federal Mineira. O Centro de Memória é a porta de entrada dos visitantes externos.
Em 2023 pretende-se expandir essas visitações para a sociedade geral, trazendo para este espaço mais recursos tecnológicos, propondo uma visita mais atraente e intuitiva, de maneira presencial. Levando o visitante a ter uma imersão de conteúdos importantes relativos a cidadania e a democracia.</t>
  </si>
  <si>
    <t>Serviços de TI;Serviços comuns;</t>
  </si>
  <si>
    <t>Macrodesafio:
Fortalecimento da relação institucional da Justiça Federal com a sociedade;
Promoção da sustentabilidade; Objetivos estratégicos:
Ampliar a oferta de serviços digitais;</t>
  </si>
  <si>
    <t>Falta de espaço de memória que represente o TRF6</t>
  </si>
  <si>
    <t>Sugere-se autorizar apenas custos relativo à contratação de projeto</t>
  </si>
  <si>
    <t>Busca-se com a renovação dessa assinatura a continuidade do fortalecimento da capacitação dos servidores a atualização constante, sendo a consolidação do conhecimento imprescindível para solucionar problemas e firmar as melhores práticas da Gestão Pública na área de licitações e contratos. Tão importante quanto o conhecimento é a obtenção à informação de forma rápida e segura, que possibilite o acesso a todos os assuntos que envolvem a contratação pública, atualizados e organizados, que auxilie rapidamente no deslinde de impasses e na solução de dúvidas do dia a dia, passíveis de gerar insegurança ou atrasar a contratação. Os servidores da área de Licitações/Contratos e Assessoria Jurídica vivenciam situações das mais diversificadas possíveis, provocando constantes dúvidas para a tomada de decisão, o que se torna ainda mais complicado diante da dinamicidade da legislação. Assim, a renovação dos serviços de uma empresa notoriamente especializada, criada com a missão de servir de suporte técnico à Administração Pública, na área de licitações e contratos administrativos, apresenta-se como uma solução viável para auxiliar nas necessidades indicadas.</t>
  </si>
  <si>
    <t>macrodesafio:
Fortalecimento da relação institucional da Justiça Federal com a sociedade;
Promoção da sustentabilidade;
Objetivos estratégicos:
Aprimorar a estrutura organizacional da área administrativa;
Elevar a qualidade dos serviços prestados; Promover a adoção de práticas sustentáveis nas iniciativas e nos processos de trabalho;</t>
  </si>
  <si>
    <t>Desatualização nas áreas de contrato e assessoria jurídica; Tempo maior para busca das necessidades das áreas afins.</t>
  </si>
  <si>
    <t>1. A Justiça Federal de Minas Gerais, desde a sua reinstalação, nunca realizou o tratamento da massa documental acumulada em seus arquivos, tornando-se urgente o início das ações direcionadas à avaliação, destinação final (eliminação ou guarda permanente) e conservação da documentação permanente e/ou histórica.
2. Devido à ausência de tratamento e ações de conservação, os documentos arquivísticos de valor permanente ou histórico estão se deteriorando.
3. Condições adequadas para a guarda dos documentos de valor histórico e/ou permanente que compõem o acervo arquivístico da Seção Judiciária de Minas Gerais.</t>
  </si>
  <si>
    <t>Plano Estratégico da 1ª Região para o período de 2021-2026: https://portal.trf1.jus.br/portaltrf1/institucional/gestao-estrategica/plano-estrategico/</t>
  </si>
  <si>
    <t>Degradação e perda de acervo documental arquivístico de valor permanente e/ou histórico.</t>
  </si>
  <si>
    <t>Aquisição de scanners planetários ( scanner planetário refere-se a um tipo de scanner de imagem específico para digitalizações de livros e outros documentos que podem ser facilmente danificados no processo comum de digitalização com disponibilização de imagem de alta resolução e rapidez).</t>
  </si>
  <si>
    <t>Necessidade de digitalização de livros, revistas e processos (abertos, com face impressa voltada para cima), manuscritos, relatórios científicos, contratos ou quaisquer outros documentos sensíveis que possam ser danificados em um processo comum de digitalização. A digitalização deverá ser realizada sem a necessidade de “desconstrução” do documento (retirada de páginas, desacoplamento de folhas, etc.) ou manuseio radical do documento visando adequá-lo ao equipamento (dobra forçada de livros ou revistas, por exemplo). 
Com a contratação esperamos ainda alcançar maior rapidez na disponibilização de material bibliográfico de atendimento aos setores fim e meio da Justiça Federal, diminuição da compra de unidades de livros físicos, bem como atendimento da etapa de scaneamento dos processos históricos sob a responsabilidade do Centro de Memória.
OBS1: o único scanner que permite isso com qualidade é o scanner planetário.
OBS2: TRF4 possui  Scanner planetário OS 15000 da alemã Zeutschel  e o recomenda para atendimento das necessidades acima explicitadas.</t>
  </si>
  <si>
    <t>Bens de consumo</t>
  </si>
  <si>
    <t>Proposta de acordo com plano estratégico por ser produto inovador visando aprimoramento de processos de trabalho e melhoria de resultados operacionais e rotineiros na Biblioteca quando solicitados capítulos ou partes de livros físicos da Biblioteca, que serão resolvidos em poucos minutos conforme a demanda. Bem como a utilização deste scanner no projeto de conservação de processos históricos do Centro de Memória com melhor apreensão do conteúdo sem danos aos documentos em scanner próprio para livros.
Coincide com a meta de sustentabilidade ao deixar disponível partes de livros físicos de forma digital, diminuindo com isso a quantidade de compra e armazenamento de livros físicos. Bem como disponibilização digital de alta qualidade de processos históricos do Centro de Memória.</t>
  </si>
  <si>
    <t>Perecimento de processos  históricos e atraso na prestação de serviços da Biblioteca.</t>
  </si>
  <si>
    <t>Não</t>
  </si>
  <si>
    <t xml:space="preserve">Treinamento de pessoal para utilização do bem. </t>
  </si>
  <si>
    <t>A função precípua da Biblioteca é fornecer informação jurídica atualizada, de qualidade e com rapidez aos seus usuários, portanto é imprescindível que seja adquirida anualmente novos títulos, garantindo o atendimento à pesquisa jurídica e empréstimo ao TRF6, à SJMG e Subseções.
A demanda de requisição de livros físicos gradualmente está sendo alterada para o acesso aos livros digitais, tendo em vista que o material digital facilita a pesquisa, citações e empréstimos aos usuários. Bem como lidados na atualidade com a existência de pessoas em teletrabalho.
Posto isso entende-se que a opção de contratar  acessos virtuais anuais da plataforma Pearson  sejam excelente compra para esta Justiça, pois a mesma possui enorme acervo bibliográfico (mais de 12 mil títulos) atualizados, com mais de 30 editoras parceiras, tais como Editora Del Rey, Rideel, Processo, Vozes, Lexikon, Neurus, Contexto, e outras conforme proposta comercial anexa. Alguns clientes desta plataforma são por exemplo o TRF3 , USP, UNB, IBMEC, FGV, SENAC, Estácio e muitos outros.</t>
  </si>
  <si>
    <t>Serviços prestados de forma contínua</t>
  </si>
  <si>
    <t>Macrodesafio:
Fortalecimento da relação institucional da Justiça Federal com a sociedade;
Promoção da Sustentabilidade;
Antingimento dos Objetivos Estratégicos;
Ampliar a oferta de serviços digitais;</t>
  </si>
  <si>
    <t>Enfraquecimento dos serviços bibliotecários como a pesquisa jurídica;
Desatualização jurídica por parte dos gabinetes.</t>
  </si>
  <si>
    <t>Contratação principal: Contratação de acesso à plataforma Pearson</t>
  </si>
  <si>
    <t>1. Problema/situação enfrentada: Após mais de duas décadas de exposição a intempéries a fachada da edificação apresentou desplacamento de revestimentos. Foi contratado um relatório técnico de modo a investigar a dimensão da patologia, por meio de percussão, e remover as peças em risco iminente de queda. Após foi efetuada a contratação de um laudo que apontou a necessidade de substituição completa dos revestimentos e apontou outros problemas a serem corrigidos como reparos estruturais. Neste momento há a necessidade da contratação de projetos de arquitetura e engenharia para detalhar a solução e, após, executá-la.
2. Necessidade originada: identificar uma solução de engenharia para sanar, ou mesmo mitigar, a patologia detectada;
3. O que se deseja alcançar: incremento de vida útil da edificação, bem como garantir a segurança para os usuários da edificação.</t>
  </si>
  <si>
    <t>Obras</t>
  </si>
  <si>
    <t>Obras;</t>
  </si>
  <si>
    <t>a) Plano Estratégico da Justiça Federal - PEJF 2021/2026, macrodesafio: Aperfeiçoamento da gestão administrativa e da governança judiciária
b) Objetivos de Desenvolvimento Sustentável - Agenda 2030/ONU : ODS 16 - Paz, Justiça e Instituições Eficazes.</t>
  </si>
  <si>
    <t>Riscos à vida, saúde, segurança e bem-estar dos servidores, terceirizados e usuários da edificação em decorrência da possibilidade de desprendimento e queda de revestimentos da fachada.
Deterioração e diminuição da vida útil da edificação por ocasião de infiltrações nos locais em que não há mais revestimentos de fachada.</t>
  </si>
  <si>
    <t>1º) Contratação complementar: Projetos da obra de reforma de fachada do Edifício-sede III;
2º) Contratação complementar: Fiscalização da obra de reforma de fachada do Edifício-sede III;
3º) Contratação principal: Reforma de fachada do Edifício-sede III.
SEQUÊNCIA:
1º) Contratação nº 1
2º) Contratações nº 2 e nº 3 (início simultâneo)</t>
  </si>
  <si>
    <r>
      <rPr>
        <b/>
        <sz val="11"/>
        <color rgb="FFFF0000"/>
        <rFont val="Calibri"/>
      </rPr>
      <t xml:space="preserve">Resposta ao termo de Análise de Demandas - PAC 2023 id. 0083695     </t>
    </r>
    <r>
      <rPr>
        <sz val="11"/>
        <color rgb="FFFF0000"/>
        <rFont val="Calibri"/>
      </rPr>
      <t xml:space="preserve">                                  Para a execução e contratação de fiscalização da reforma de fachada primeiramente é necessário a contratação de projetos, estes estão em fase de licitação, constantes do processo 0014211-39.2022.4.01.8008, deste modo, há a possibilidade da contratação no fim de 2023, porém temos o risco de não contratação caso ocorram imprevistos como atrasos na execução dos serviços, demandas não previstas que se tornarem prioritárias.
Previsão orçamentária em plano de obras: Esta demanda está prevista na PO 219Z-0010</t>
    </r>
  </si>
  <si>
    <t>1. Problema/situação enfrentada: acompanhamento diário da obra com qualidade técnica por profissionais experientes em acompanhamento de obras.
2. Necessidade originada: buscar profissionais experientes no mercado com capacitação técnica compatível com a complexidade da obra.
3. O que se deseja alcançar: conclusão da obra de forma fidedigna ao escopo proposto e fiel aos projetos elaborados, com a identificação de problemas porventura enfrentados ao longo da execução no momento em que surgem e apresentação de solução/mitigação em prazo satisfatório.</t>
  </si>
  <si>
    <t>a) Plano Estratégico da Justiça Federal – PEJF 2021/2026, macrodesafio: Aperfeiçoamento da gestão administrativa e da governança judiciária
b) Objetivos de Desenvolvimento Sustentável - Agenda 2030/ONU : ODS 16 - Paz, Justiça e Instituições Eficazes</t>
  </si>
  <si>
    <t>Prejuízo à durabilidade da edificação, caso não sejam identificadas falhas de execução que um profissional de fiscalização experiente poderia identificar no momento adequado para a solução das mesmas.</t>
  </si>
  <si>
    <t>1. Problema/situação enfrentada: O edifício possui tubulações de ferro galvanizado que alimentam os pontos de consumo hidráulico da edificação. Com o passar do tempo este tipo de tubulação é passível de sofrer corrosão e iniciar vazamentos.
2. Necessidade originada: Substituição das tubulações originais, nos subsolos e nas lojas, por novas.
3. O que se deseja alcançar: Sistema hidráulico estanque em toda a edificação.</t>
  </si>
  <si>
    <t>a) Plano Estratégico da Justiça Federal - PEJF 2021/2026, macrodesafio: Aperfeiçoamento da gestão administrativa e da governança judiciária
b) Objetivos de Desenvolvimento Sustentável - Agenda 2030/ONU : ODS 16 - Paz, Justiça e Instituições Eficazes</t>
  </si>
  <si>
    <t>Riscos de vazamentos que necessitem de reparos emergenciais.</t>
  </si>
  <si>
    <t>1º) Contratação complementar: elaboração de projetos hidrossanitários;
2º) Contratação principal: substituição das tubulações de ferro do edifício sede III.</t>
  </si>
  <si>
    <t>1. Problema/situação enfrentada: O edifício possui tubulações de ferro galvanizado que alimentam os pontos de consumo hidráulico da edificação. Com o passar do tempo este tipo de tubulação é passível de sofrer corrosão e iniciar vazamentos, inclusive na sala de racks de comunicação do CPD.
2. Necessidade originada: Substituição das tubulações originais da edificação por novas.
3. O que se deseja alcançar: Sistema hidráulico estanque em toda a edificação.</t>
  </si>
  <si>
    <t>1º) Contratação complementar: elaboração de projetos hidrossanitários;
2º) Contratação principal: substituição das tubulações de ferro do edifício sede I.</t>
  </si>
  <si>
    <t>1. Problema/situação enfrentada: A grande parte das edificações desta Justiça Federal não possui critérios normativos de acessibilidade de edificações em consonância com as normas de acessibilidade em vigor.
2. Necessidade originada: Diante da resolução CJF 633/2020 do CJF e da Portaria Interministerial nº 323 / 2020, faz-se necessário um levantamento das condições atuais de acessibilidade de todas as edificações, de modo a criar um plano de intervenções sistemático para a evolução gradual das condições de acessibilidade nas edificações. Uma sugestão é efetuar uma contratação teste para as edificações de Belo Horizonte e depois efetuar a contratação para as SSJ.
3. O que se deseja alcançar: Todas as edificações da JFMG atendendo às normas de acessibilidade em vigor.</t>
  </si>
  <si>
    <t>a) Plano Estratégico da Justiça Federal - PEJF 2021/2026, macrodesafio: Aperfeiçoamento da gestão administrativa e da governança judiciária
b) Objetivos de Desenvolvimento Sustentável - Agenda 2030/ONU : ODS 16 - Paz, Justiça e Instituições Eficazes</t>
  </si>
  <si>
    <t>Risco de notificações de Órgãos como o Ministério Público.</t>
  </si>
  <si>
    <t>Não se aplica.</t>
  </si>
  <si>
    <t>1. Problema/situação enfrentada: Está em curso a contratação de novos projetos e novas aprovações de projetos de Plano de Segurança Contra Incêndio e Pânico (PSCIP).
2. Necessidade originada: Deverão ser contratadas obras para adequar a edificação aos novos projetos aprovados.
3. O que se deseja alcançar: Instalações em conformidade com o novo Plano de Segurança Contra Incêndio e Pânico (PSCIP).</t>
  </si>
  <si>
    <t>Edificação irregular perante o CBM-MG</t>
  </si>
  <si>
    <t>1º) Contratação complementar: Procedimentos para emissão de AVCB das edificações de BH (projetos de PSCIP, orçamentos, fiscalização de execução, acompanhamento de vistoria do CBMMG);
2º) Contratação principal: Obras de execução do projeto de PSCIP.</t>
  </si>
  <si>
    <r>
      <t xml:space="preserve">Resposta ao termo de Análise de Demandas - PAC 2023 id. 0083695  </t>
    </r>
    <r>
      <rPr>
        <sz val="9"/>
        <color rgb="FFFF0000"/>
        <rFont val="Calibri"/>
      </rPr>
      <t>Neste momento está em elaboração os projetos de incêndio e os procedimentos de aprovação perante o Corpo de Bombeiros Militares - MG, ocorreram diversos atrasos nesta contratação referente a problemas de ordem burocrática com a citada instituição. Após a finalização e aprovação dos projetos, será elaborado orçamento para a contrtação de serviços de modo a atualizar as edificações com os requisitos do CBMMG.
Previsão orçamentária em plano de obras: Esta demanda não está prevista na PO 219Z-0010, porém por se tratar de reforma pode ser classificada nesta aç</t>
    </r>
    <r>
      <rPr>
        <b/>
        <sz val="9"/>
        <color rgb="FFFF0000"/>
        <rFont val="Calibri"/>
      </rPr>
      <t>ão.</t>
    </r>
  </si>
  <si>
    <t>1. Problema/situação enfrentada: a Justiça Federal de Minas Gerais enfrenta situação de restrições orçamentárias, necessitando de alternativas para reduzir ou eliminar despesas de custeio.
2. Necessidade originada: encontrar solução para reduzir despesas com custeio.
3. O que se deseja alcançar: redução permanente da despesa mensal com energia elétrica.</t>
  </si>
  <si>
    <t>Prejuízo orçamentário com a manutenção do custeio mensal com energia elétrica fornecida pela concessionária.</t>
  </si>
  <si>
    <t>1º) Contratação complementar: elaboração de projeto de energia solar fotovoltaica;
2º) Contratação principal: implantação de sistema de geração de energia fotovoltaica na Subseção Judiciária de Uberlândia.</t>
  </si>
  <si>
    <t>Quanto ao item referente à implantação de sistema de energia fotovoltaica, apesar de ser um contratação de grande interesse desta seccional, informamos que não temos estudos em nível de maturidade suficiente para garantir que a contratação ocorra em 2023. Ainda sendo necessária a contratação de estudos de viabilidade, projetos e execução dos serviços.
Previsão orçamentária em plano de obras: Não está previsto, a demanda era centralizada pelo TRF-1.</t>
  </si>
  <si>
    <t>1. Problema/situação enfrentada: o sistema de climatização atual funciona ininterruptamente por longos períodos e precisa ser desligado e ligado manualmente, reduzindo a vida útil dos equipamentos de climatização. Além disso, estes estão obsoletos, ocasionando maior consumo de energia elétrica.
2. Necessidade originada: substituir os aparelhos de climatização e instalar sistema de automação para permitir o revezamento diário no funcionamento dos equipamentos de climatização.
3. O que se deseja alcançar: garantir a disponibilidade e qualidade dos sistemas de informação da Justiça Federal e reduzir o percentual de tempo de falhas, além de evitar as constantes falhas em equipamentos de climatização decorrentes de funcionamento por longos períodos.</t>
  </si>
  <si>
    <t>Riscos de interrupção das atividades da SSJ que dependam de rede lógica, caso os equipamentos de climatização do CPD apresentem defeitos.</t>
  </si>
  <si>
    <t>Não se aplica</t>
  </si>
  <si>
    <t>1. Problema/situação enfrentada: As edificações integrantes da sede da Justiça Federal em Belo Horizonte apresentam constantes demandas de manutenção predial corretiva, causando inconvenientes tais como interrupção de atividades institucionais e custos elevados para execução de reparos emergenciais.
2. Necessidade originada: Realização de um levantamento do estado de conservação atual das edificações mencionadas, de modo a criar uma matriz de prioridades e gerar um plano de manutenção sistemático para ser obedecido de maneira ininterrupta. Tudo isso é obtido por meio da inspeção predial por profissional legalmente habilitado. Com o constante levantamento e acompanhamento das situações das edificações, pode-se efetuar a devida priorização de recursos para solucionar problemas mais relevantes.
3. O que se deseja alcançar: O mapeamento das prioridades de manutenção a realizar, bem como um plano de manutenção preventiva para ser aplicado em médio a longo prazo.</t>
  </si>
  <si>
    <t>- Riscos à saúde e segurança dos usuários das instalações devido à degradação da edificação por falta de manutenção;
- Diminuição da vida útil dos sistemas componentes da edificação.</t>
  </si>
  <si>
    <t>1. Problema/situação enfrentada: As edificações integrantes da Justiça Federal em todo o Estado, em sua maioria, possuem projetos desatualizados em relação à situação atual de cada edifício. Isso gera problema para disponibilizar informações gerenciais com celeridade e precisão, dificultando as tomadas de decisão da Administração. Há também caso de edificações que possuem projetos antigos e com imprecisões que impossibilitam a execução de projetos de qualidade e o fornecimento de boas informações gerenciais.
2. Necessidade originada: Realização de um levantamento do estado atual do leiaute de todas as edificações da JF em Minas Gerais, e a subsequente elaboração dos projetos as-built.
3. O que se deseja alcançar: O mapeamento preciso e detalhado das instalações atuais existentes em cada edificação da JFMG.</t>
  </si>
  <si>
    <t>- Atrasos na tomada de decisões que dependam de informações gerenciais sobre as instalações das edificações. Pode ocorrer também a tomada de decisão que não seja a mais viável e vantajosa;
- Dificuldade em planejar ações futuras para manutenção e otimização de uso das edificações, ocasionando erros de projeto com consequente aumento de custos e atraso em contratações.</t>
  </si>
  <si>
    <t>1. Problema/situação enfrentada: Parte das edificações da JFMG está com o alvará de AVCB vencido. Isto pode gerar notificações por parte do CBMMG, bem como pode levar à obsolescência dos equipamentos de combate e prevenção a incêndio. Há também que se levar em consideração que o prazo de validade de um AVCB é de 5 anos, sendo que a JF ocupa mais de 30 edificações, deste modo, há a constante necessidade de reaprovação de projetos nos bombeiros e não temos estrutura interna para a execução deste serviço.
2. Necessidade originada: Contratação de novos projetos e novas aprovações de projetos de Plano de Segurança Contra Incêndio e Pânico (PSCIP).
3. O que se deseja alcançar: Instalações em conformidade com Plano de Segurança Contra Incêndio e Pânico (PSCIP) atualizado.</t>
  </si>
  <si>
    <t>Edificação irregular perante o CBM-MG. Dependendo da irregularidade, há maior risco de eventual foco de incêndio não poder ser devidamente combatido.</t>
  </si>
  <si>
    <t>1. Problema/situação enfrentada: Ocorrência de diversos pontos de infiltração no subsolo, com a ocorrência de patologias no sistema estrutural. Tais patologias ao longo dos anos reduzem a vida útil da edificação e fazem com que sejam necessárias reformas dispendiosas em termos de recursos financeiros e que geram impactos ao uso da edificação.
2. Necessidade originada: Investigar as patologias, tentar determinar as possíveis falhas e sugerir opções de recuperação. Necessidade de realização de extração de corpos de prova pequenos, ensaios de carbonatação e de cloretos, resistividade dielétrica, fechamento de furos com graute e mapeamento laje a laje de manifestações patológicas, suas consequências e apresentação de possíveis soluções.
3. O que se deseja alcançar: O mapeamento das prioridades de manutenção a realizar, bem como uma solução para execução das mesmas.</t>
  </si>
  <si>
    <t>- Riscos à saúde e segurança dos usuários das instalações devido à degradação da edificação por falta de manutenção;
- Diminuição da vida útil de sistemas componentes da edificação.</t>
  </si>
  <si>
    <t>Justifica-se a contratação de recarga e inspeção dos extintores e das mangueiras nas ações de prevenção e combate a incêndios, sendo imprescindível a manutenção dos equipamentos, conforme as normas de segurança da Associação Brasileira de Normas Técnicas - ABNT (NBR 11.861/98, que trata das especificações das mangueiras de incêndio e 12.962/98, que trata da inspeção, manutenção e recarga dos extintores de incêndio, além dos demais normativos. Salienta-se que os prazos de validade das cargas dos extintores e dos testes hidrostáticos das mangueiras é de 12 (doze) meses.</t>
  </si>
  <si>
    <t>a) Planejamento estratégico da Justiça Federal 2021/2026, aprovado pela Resolução N.668/2020 do Conselho da Justiça Federal - CJF, o qual prevê como missão: "Garantir à sociedade uma prestação jurisdicional acessível, rápida e efetiva"
b) Associa-se ao macrodesafio específico "Fortalecimento da segurança e proteção institucional", constante do Plano Estratégico da Justiça Federal - PEJF 2021-2026.
c) Planejamento de Logística sustentável - PLS, no qual estão estabelecidas as diretrizes de toda Seção Judiciária de Minas Gerais e com a ODS 16 da Agenda 2030/ONU, que visa promover sociedades pacíficas e inclusivas para o desenvolvimento sustentável, proporcionar acesso à justiça a todos e construir instituições eficazes, responsáveis e inclusivas em todos os níveis.</t>
  </si>
  <si>
    <t>Não funcionamento ou mal funcionamento dos referidos equipamentos em situação de combate a incêndio, minimizando as possibilidades de controle inicial e, até mesmo, potencializando os riscos de consequências à saúde e à própria vida de magistrados, servidores prestadores de serviço e do jurisdicionado</t>
  </si>
  <si>
    <t>Verifica-se a necessidade de vigilância diurna e noturna nas instalações da Seção e Subseções Judiciárias de Minas Gerais, com prestação de serviços de execução indireta e dedicação de mão de obra exclusiva, para o suporte às atividades meio e fim desenvolvidas, de maneira a corroborar a defesa dos ativos da União e, amparado pela IN 05/2017, em seu artigo 15, servindo de apoio à realização das atividades essenciais sem que haja sua interrupção, o que comprometeria o cumprimento da missão da Justiça Federal.
Corresponde à necessidade de se garantir o controle de acesso, a circulação e a permanência de pessoas nas instalações ocupadas pela Seccional, em Belo Horizonte e Subseções Judiciárias, visando à garantia da segurança, da ordem e da integridade patrimonial e física da Instituição, bem como da segurança e da integridade física de magistrados, servidores, autoridades e do jurisdicionado.</t>
  </si>
  <si>
    <t>Serviço com regime de dedicação exclusiva de mão de obra;Serviços prestados de forma contínua;</t>
  </si>
  <si>
    <t>a) Planejamento estratégico da Justiça Federal 2021/2026, aprovado pela Resolução N.668/2020 do Conselho da Justiça Federal - CJF, o qual prevê como missão: "Garantir à sociedade uma prestação jurisdicional acessível, rápida e efetiva"
b) Associa-se ao macrodesafio específico "Fortalecimento da segurança e proteção institucional", constante do Plano Estratégico da Justiça Federal - PEJF 2021-2026.
c) Planejamento de Logística sustentável - PLS, no qual estão estabelecidas as diretrizes de toda Seção Judiciária de Minas Gerais e com a ODS 16 da Agenda 2030/ONU, que visa promover sociedades pacíficas e inclusivas para o desenvolvimento sustentável, proporcionar acesso à justiça a todos e construir instituições eficazes, responsáveis e inclusivas em todos os níveis.</t>
  </si>
  <si>
    <t>Justificam-se a reposição e a aquisição de uniformes na necessidade de se manter a adequada apresentação, substituindo-se as peças desgastadas, que, além de causarem efeito visual negativo, não contribuindo para a boa imagem da equipe de segurança, a qual fomenta o respeito e a identificação essenciais à execução das funções, causam desconforto aos seus usuários, dificultando a movimentação necessária e peculiar aos servidores da área. Tais providências estão em consonância com os normativos do CNJ e CJF:
RESOLUÇÃO CNJ N. 379, DE 15 DE MARÇO DE 2021.
Que dispõe sobre o uso e o fornecimento de uniformes e acessórios de identificação visual para os(as) Inspetores(as) e para os(as) Agentes da Polícia Judicial do Poder Judiciário.
RESOLUÇÃO CNJ N. 344, DE 9 DE SETEMBRO DE 2020.
Art. 10. Os servidores da polícia judicial usarão uniformes do tipo operacional, traje social e de instrução padronizados, bem como brasão de identificação específico, definidos em ato próprio.
RESOLUÇÃO CJF N. 641/2020 - CJF, DE 30 DE JUNHO DE 2020.
Dispõe sobre o uso e o fornecimento de uniformes e acessórios de identificação visual dos agentes de segurança judiciária do Conselho e da Justiça Federal de 1º e 2º graus.
RESOLUÇÃO CNJ N. 380, DE 16 DE MARÇO DE 2021
Dispõe sobre a padronização do conjunto de identificação dos(as) Inspetores(as) e Agentes da Polícia Judicial do Poder Judiciário e do documento de autorização do porte de arma de fogo institucional e estabelece os elementos que constarão do referido conjunto.
É importante destacar que a Resolução CNJ 380/2021 estabelece, no § 2º do art. 1º, o prazo de 12 meses para implementação do novo padrão de identificação dos(as) Inspetores(as) e Agentes da Polícia Judicial.</t>
  </si>
  <si>
    <t>a) Planejamento estratégico da Justiça Federal 2021/2026, aprovado pela Resolução N.668/2020 do Conselho da Justiça Federal - CJF, o qual prevê como missão: "Garantir à sociedade uma prestação jurisdicional acessível, rápida e efetiva"
b) Associa-se ao macrodesafio específico "Fortalecimento da segurança e proteção institucional", constante do Plano Estratégico da Justiça Federal - PEJF 2021-2026. c) Planejamento de Logística sustentável - PLS, no qual estão estabelecidas as diretrizes de toda Seção Judiciária de Minas Gerais e com a ODS 16 da Agenda 2030/ONU, que visa promover sociedades pacíficas e inclusivas para o desenvolvimento sustentável, proporcionar acesso à justiça a todos e construir instituições eficazes, responsáveis e inclusivas em todos os níveis.</t>
  </si>
  <si>
    <t>Além do descumprimento das Normas do CNJ e do CJF, há riscos na efetividade do exercício da função, visto ser fundamental o uso adequado da vestimenta para a eficiência nas ações.</t>
  </si>
  <si>
    <t>A contratação se faz necessária tendo em vista a necessidade de se manter em plenas condições de uso e segurança, a frota de veículos da Justiça Federal de Minas Gerais, atualmente composta por 122 veículos, de variados tipos e funções.</t>
  </si>
  <si>
    <t>Risco de imobilização dos veículos, com possibilidade de agravamento de danos, acidentes e maior dispêndio a administração. Diminuição da capacidade de segurança da frota, oferecendo grande risco aos seus usuários e cargas</t>
  </si>
  <si>
    <t>Vincula-se à contratação de manutenção de veículos.</t>
  </si>
  <si>
    <t>Risco de imobilização dos veículos, com possibilidade de agravamento de danos, acidentes e maior dispêndio a administração. Diminuição da capacidade de segurança da frota, oferecendo grande risco aos seus usuários e cargas.</t>
  </si>
  <si>
    <t>Vincula-se à contratação de manutenção de veículos</t>
  </si>
  <si>
    <t>Atendimento das demandas de transporte de servidores, magistrados e demais autoridades, bem como de materiais e equipamentos no âmbito da Justiça Federal de Minas Gerais.</t>
  </si>
  <si>
    <t>Necessidade de contratação de seguro para os veículos da frota, de maneira que haja cobertura nos casos de sinistros, oferecendo segurança ao patrimônio público, pela peculiaridade de planejamento orçamentário, minimizando custos do orçamento público, além de fornecer assistência 24 horas e todo o apoio necessário para as tratativas de resolução das ocorrências</t>
  </si>
  <si>
    <t>Risco de maior dispêndio à Administração em caso de sinistros e indenizações envolvendo a frota de veículos, além de supressão sem reposição dos veículos que vierem a sofrer acidentes do tipo "perda total".</t>
  </si>
  <si>
    <t>Em cumprimento aos normativos do CNJ e CJF:
RESOLUÇÃO CNJ No 344, DE 9 DE SETEMBRO DE 2020.
Que regulamenta o exercício do poder de polícia administrativa no âmbito dos tribunais, dispondo sobre as atribuições funcionais dos agentes e inspetores da polícia judicial.
Art. 4 São atribuições dos agentes e inspetores da polícia judicial, assegurado o poder de polícia:
(...)
VII – executar a escolta armada e motorizada de pessoas e bens, provas e armas apreendidas em procedimentos judiciais, quando demandado por magistrados;
VIII – executar escolta armada e segurança pessoal de magistrados e servidores em situação de risco, quando determinado pela presidência do tribunal;
(...)
RESOLUÇÃO CJF Nº 502, de 8 de novembro de 2018
Que dispõe sobre a Política de Segurança Institucional no âmbito do Conselho e da Justiça Federal de primeiro e segundo graus.
Art. 84. Os servidores que atuam na área de segurança deverão portar armas e instrumentos de menor potencial ofensivo, bem como equipamentos de proteção necessários à atuação específica, independentemente de portar ou não arma de fogo.
O TRF1 adquiriu para a JFMG o quantitativo de 34 pistolas 9mm, as quais estão em vias de serem entregues. Entretanto a disponibilização do armamento trará consigo a necessidade de treinamento adequado e consequente gasto em munição.
Ressalte-se que GES (Grupo Especial de Segurança) vem realizando diversas missões de segurança em ambientes externos, tais como diligências e inspeções judiciais com magistrados, acompanhamento de Ministros do STF e apoio à diligências com oficiais de justiça. A equipe também acautela armamento de público externo nos cofres das portarias, necessitando de igualdade de condições para garantir a segurança do ambiente e das armas acauteladas, com a efetiva segurança das dependências dos prédios desta Justiça Federal.</t>
  </si>
  <si>
    <t>Impossibilidade de utilização do armamento por parte dos agentes de polícia judicial</t>
  </si>
  <si>
    <t>A renovação se faz necessária devido ao desgaste apresentado pelos veículos, que com o uso
permanente tem a sua capacidade de segurança reduzida (os veículos possuem entre 11 a 18 anos de
uso e não possuem alguns equipamentos de segurança já instituídos por normas mais recentes).</t>
  </si>
  <si>
    <t>a) Planejamento estratégico da Justiça Federal 2021/2026, aprovado pela Resolução N.668/2020 do Conselho da Justiça Federal - CJF, o qual prevê como missão: "Garantir à sociedade uma prestação jurisdicional acessível, rápida e efetiva" b) Associa-se ao macrodesafio específico "Fortalecimento da segurança e proteção institucional", constante do Plano Estratégico da Justiça Federal - PEJF 2021-2026. c) Planejamento de Logística sustentável - PLS, no qual estão estabelecidas as diretrizes de toda Seção Judiciária de Minas Gerais e com a ODS 16 da Agenda 2030/ONU, que visa promover sociedades pacíficas e inclusivas para o desenvolvimento sustentável, proporcionar acesso à justiça a todos e construir instituições eficazes, responsáveis e inclusivas em todos os níveis.</t>
  </si>
  <si>
    <t>Comprometimento da segurança de agentes condutores, magistrados, servidores e demais autoridades que utilizam os veículos oficiais</t>
  </si>
  <si>
    <t>Necessária para garantir o perfeito funcionamento dos equipamentos e a qualidade do ar no interior dos ambientes climatizados das unidades da Justiça Federal em Belo Horizonte, atendendo às recomendações contidas na Portaria nº 3.523/GM de 28 de agosto de 1998, do Ministério da Saúde.</t>
  </si>
  <si>
    <t>Plano Estratégico da Justiça Federal 2021/2026 (Resolução CJF 2020/00325). Macrodesafios " Agilidade e produtividade na prestação jurisdicional" e "Aperfeiçoamento da gestão administrativa e da governança judiciária", ODS 16 - Paz, Justiça e Instituições Eficazes.</t>
  </si>
  <si>
    <t>Descumprimento das normas do Ministério da Saúde, proliferação de patógenos com consequentes doenças respiratórias.</t>
  </si>
  <si>
    <t>A iluminação dos pavimentos do Ed. Oscar Dias Corrêa não é por sala, ficando o seu controle no quadro de distribuição de circuitos de cada pavimento, ficando lâmpadas acesas sem necessidade em ambientes vazios, aumentando os gastos com energia elétrica. Faz-se necessária a individualização desses comandos por sala/ambiente.</t>
  </si>
  <si>
    <t>Aumento dos gastos com energia elétrica.</t>
  </si>
  <si>
    <t>A implantação de diversos sistemas via Web que atendem à JFMG/Bhte demandam um maior parque de equipamentos para assegurar a continuidade dos serviços oferecidos ao público interno e externo, em caso de falta de energia elétrica da concessionária. Sendo assim, faz-se necessária a aquisição de geração alternativa de energia.</t>
  </si>
  <si>
    <t>Riscos à continuidade da disponibilidade dos serviços virtuais ao público interno e externo. Prejuízo à realização das tarefas das áreas meio e fim, com impactos negativos na produtividade.</t>
  </si>
  <si>
    <t>Necessidade de manter em pleno funcionamento as instalações da Seccional, sem a presença indesejável de insetos e roedores, proporcionando ambiente saudável para o desempenho das atividades essenciais e administrativas.</t>
  </si>
  <si>
    <t>Descumprimento das normas sanitárias e disseminação de doenças causadas por pragas urbanas.</t>
  </si>
  <si>
    <t>A manutenção preventiva dos elevadores, além de legalmente obrigatória, é imprescindível para que assegurar o funcionamento regular dos equipamentos e garantir a segurança no trânsito de magistrados, servidores, advogados, partes e demais usuários dos edifícios da Seccional. Além disso, o equipamento é essencial para a promoção da acessibilidade das pessoas portadoras de deficiência ou com mobilidade reduzida nos edifícios da Seccional.</t>
  </si>
  <si>
    <t>O descumprimento das normas de segurança de transporte de passageiros implica em Interrupção / atraso na realização das atividades jurisdicionais, multas de órgãos fiscalizadores e acidentes com o equipamento.</t>
  </si>
  <si>
    <t>Manter e preservar os equipamentos de Grupos Motor Gerador – (GMG), de modo a maximizar e otimizar a vida útil dos mesmos, considerando que estes são imprescindíveis às atividades jurisdicionais, de suporte logístico no caso de falta da energia elétrica da concessionária local - CEMIG, onde a iluminação de emergência é fator preponderante na segurança predial, em  falhas no fornecimento de energia elétrica.</t>
  </si>
  <si>
    <t>Serviços prestados de corma contínua</t>
  </si>
  <si>
    <t>Interrupção das atividades jurisdicionais em caso de falta de energia.</t>
  </si>
  <si>
    <t>Serviço essencial para prestação jurisdicional.</t>
  </si>
  <si>
    <t>Interrupção das atividades jurisdicionais.</t>
  </si>
  <si>
    <t>Interrupção das atividades jurisdicionais._x000D_</t>
  </si>
  <si>
    <t>A prestação do serviço é essencial para o desenvolvimento das atividades jurisdicionais e administrativas, bem como à segurança dos que utilizam as dependências da Justiça Federal.</t>
  </si>
  <si>
    <t>Plano Estratégico da Justiça Federal 2021/2026 (Resolução CJF 2020/00325), macrodesafios: " Agilidade e produtividade na prestação jurisdicional" e "Aperfeiçoamento da gestão administrativa e da governança judiciária"; ODS 16 - Paz, Justiça e Instituições Eficazes</t>
  </si>
  <si>
    <t>A prestação do serviço é essencial para que não haja prejuízos à saúde dos servidores, prestadores e público que utilizam as dependências da Justiça Federal.</t>
  </si>
  <si>
    <t>Plano Estratégico da Justiça Federal 2021/2026 (Resolução CJF 2020/00325), macrodesafios: " Agilidade e produtividade na prestação jurisdicional" e "Aperfeiçoamento da gestão administrativa e da governança judiciária"; ODS 16 - Paz, Justiça e Instituições Eficazes.</t>
  </si>
  <si>
    <t>Interrupção das atividades jurisdicionais e descumprimento das normas sanitárias.</t>
  </si>
  <si>
    <t>Continuidade do projeto Transformação Digital do TRF1 por meio da execução de serviços administrativos e auxiliares voltados para o recebimento, devolução, conferência, triagem, preparação, classificação e digitalização de processos físicos de varas federais de Minas Gerais para o respectivo sistema Processo Judicial Eletrônico - PJe. A conclusão da digitalização do acervo processual tornou-se imprescindível pois, além de ter se tornado uma medida de segurança para redução de movimentação de pessoal no órgão, vem permitindo maior acesso e celeridade na tramitação e julgamento de processos judiciais e economia de espaço físico nas dependências do órgão.</t>
  </si>
  <si>
    <t>Serviços prestados de forma contínua; Serviço com regime de dedicação exclusiva de mão de obra;</t>
  </si>
  <si>
    <t>Objetivos estratégicos do órgão; Programas ou atividades formalmente estabelecidos em regulamento de serviços para a unidade requisitante na Portaria PRESI 8052566 TRF1/2019 e Resolução N. 420/2021- CNJ.</t>
  </si>
  <si>
    <t>Descontinuidade da prestação de serviço administrativo e suporte às atividades administrativas e apoio ao projeto para digitalização e migração para o PJe dos processos físicos em cumprimento a Res. 420/2021- CNJ.</t>
  </si>
  <si>
    <t>Continuidade na execução de serviços administrativos voltados para o recebimento, devolução, conferência, triagem, preparação, classificação e digitalização de processos físicos da Varas Federais, além da execução de tarefas auxiliares para viabilizar a migração do acervo para o sistema Processo Judicial Eletrônico - PJE. Atendimento à Resolução N.230/2016 do CNJ que orienta a adequação das atividades dos órgãos do Poder Judiciário e de seus serviços auxiliares às determinações exaradas pela Convenção internacional sobre os Direitos da Pessoas com Deficiência.</t>
  </si>
  <si>
    <t>Objetivos estratégicos do órgão; Programas ou atividades formalmente estabelecidos em regulamento de serviços para a unidade requisitante na Portaria PRESI 8052566 TRF1/2019 e Resolução N. 420 de 29/10/2021- CNJ. Resolução N.230/2016: adequação das atividades dos órgãos do Poder Judiciário às determinações exaradas pela Convenção Internacional sobre os Direitos das Pessoas com Deficiência.</t>
  </si>
  <si>
    <t>Continuidade da prestação de serviços de execução indireta de apoio administrativo, recepção e serviços técnicos com dedicação exclusiva de mão de obra, em virtude de sua indispensabilidade para o suporte das atividades meio e fim desenvolvidas.</t>
  </si>
  <si>
    <t>Objetivos estratégicos do órgão; Programas ou atividades formalmente estabelecidos em regulamento de serviços para a unidade requisitante na Portaria PRESI 8052566 TRF1/2019 e Resolução N. 420 de 29/10/2021- CNJ.</t>
  </si>
  <si>
    <t>Comprometimento das atividades administrativas da Seccional e, por estar amparado no Art.15 da IN05/2017, poderá prejudicar as atividades essenciais e causar interrupção afetando o cumprimento da missão da Justiça Federal.</t>
  </si>
  <si>
    <t>Continuidade prestação de serviços de assistência de apoio à gestão e suporte a contratos de terceirização para fornecer apoio administrativo e suporte operacional em virtude da escassez de recursos humanos com os conhecimentos técnicos de que os serviços demandam, pelas características e particularidades da categoria. O objeto ora contratado tem conformidade com o artigo 67 da Lei 8.666/1993 e com o artigo 117 da Lei 14.133/2021, que permitem a contratação de terceiros para assistir e subsidiar os fiscais de contratos de licitação.</t>
  </si>
  <si>
    <t>Objetivos estratégicos do órgão; Planejamento Estratégico da Justiça Federal 2021/2026, o qual prevê como missão: “Garantir à sociedade uma prestação jurisdicional acessível, rápida e efetiva” e macrodesafios "Aperfeiçoamento da gestão administrativa e da governança judiciária", "Enfrentamento à corrupção e à improbidade administrativa", "Fortalecimento da segurança e proteção institucional".</t>
  </si>
  <si>
    <t>Prejuízo à realização das tarefas rotineiras das áreas meio e fim, com impactos negativos na produtividade e no cumprimento da missão da Justiça Federal.</t>
  </si>
  <si>
    <t>Continuidade da prestação de serviços de apoio administrativo, conservação e limpeza de execução indireta com dedicação exclusiva de mão de obra, em virtude de sua indispensabilidade para o suporte ao desenvolvimento das atividades-meio e fim.</t>
  </si>
  <si>
    <t>Objetivos estratégicos do órgão; Planejamento Estratégico da Justiça Federal 2021/2026, o qual prevê como missão: “Garantir à sociedade uma prestação jurisdicional acessível, rápida e efetiva” e macrodesafios "Aperfeiçoamento da gestão administrativa e da governança judiciária" e "Promoção da sustentabilidade".</t>
  </si>
  <si>
    <t>Riscos à saúde, à segurança, ao bem estar dos magistrados, servidores, funcionários terceirizados, estagiários e usuários das instalações do TRF1/SJMG em decorrência de um ambiente desorganizado e insalubre. Além disso, o possível prejuízo à realização das tarefas rotineiras das áreas meio e fim, com impactos negativos na produtividade do sistema judicial.</t>
  </si>
  <si>
    <t>NUMES/SEGET_06</t>
  </si>
  <si>
    <t>Aquisição de gêneros alimentícios, hortifrutigranjeiros e industrializados para lanche aos Desembargadores</t>
  </si>
  <si>
    <t>Processo 0000217-27.2022.4.06.8000</t>
  </si>
  <si>
    <t>NUMES/SECAM_01</t>
  </si>
  <si>
    <t>Aquisição de bandeiras do Brasil, bandeiras de Minas Gerais, mastros e pedestais, para serem instalados nos gabinetes dos desembargadores do TRF6 e demais locais onde houver a determinação.</t>
  </si>
  <si>
    <t>Instalação do Tribunal Regional Federal da 6ª Região no mês de agosto, sendo que os referidos materiais não foram incluídos do PAC 2022.</t>
  </si>
  <si>
    <t xml:space="preserve">Bens </t>
  </si>
  <si>
    <t>Plano Estratégico da Justiça Federal 2021-2026 - macro desafio: aperfeiçoamento da gestão administrativa e da governança judiciária.</t>
  </si>
  <si>
    <t>Processo 0002408-45.2022.4.06.8000</t>
  </si>
  <si>
    <t>TOTAL SECAM</t>
  </si>
  <si>
    <t>A contratação objeto deste termo visa assegurar melhor qualidade e disponibilidade na prestação de serviços de atendimento e suporte técnico em soluções de tecnologia da informação a Desembargadores,  Magistrados, Servidores, Estagiários, Usuários internos e externos que atuam no TRF6 e nas Subseções Judiciárias, de forma a complementar a defasagem do quadro de servidores de TI, que impossibilita a execução dessas atividades por servidores da CONTRATANTE.</t>
  </si>
  <si>
    <t>Aperfeiçoar e assegurar a efetividade dos serviços de TI para a Justiça Federal</t>
  </si>
  <si>
    <t>A não contratação poderá afetar diretamente a disponibilidade e continuidade dos serviços e sistemas do TRF6.</t>
  </si>
  <si>
    <t>O grupo gerador atende ao datacenter do Tribunal Regional Federal da 6ª Região em casos de falta de energia, garantindo-se a continuidade das cargas do nobreaks e aumentando a autonomia de funcionamento dos equipamentos e sistemas que atendem ao tribunal e subseções juduciárias.
Trata-se de uma atividade crítica, uma vez que a ocorrência de falhas dos equipamentos pode acarretar em descarregamento dos nobreaks e o desligamento abrupto de servidores, incluindo o risco de perda de dados e danos aos equipamentos.
O contrato nº 034/2020 esta vigente com a prorrogação prevista para ocorrer em novembro de 2022, para até novembro de 2023.
Por tudo exposto, busca-se com a presente contratação:
Manter a boa conservação e funcionalidade dos equipamentos do grupo motor-gerador, em virtude do caráter indispensável para sustentação das aplicações informatizadas e dos equipamentos instalados no Datacenter da Seccional;
Garantir a continuidade das atividades jurisdicionais e administrativas dependentes dos sistemas informatizados instalados no Datacenter da Seccional;
Verificar e substituir regularmente os componentes como óleo lubrificante, filtros, correias, entre outros, de forma a garantir o bom funcionamento dos equipamentos.</t>
  </si>
  <si>
    <t>A não contratação poderá ensejar a parada dos sistemas de TI em casos de falta de energia e sem funcionamento do grupo gerador, além da possibilidade de danos aos equipamentos e/ou perda de dados.</t>
  </si>
  <si>
    <t>Manter o funcionamento do grupo gerador, responsável por garantir a disponibilidade dos equipamentos e dos serviços de TI instalados no Datacenter desta Seccional em eventuais interrupções do fornecimento de energia elétrica pela concessionária CEMIG; Atender à recomendação do fabricante para que o equipamento seja ligado semanalmente e de forma controlada para garantir a manutenção do funcionamento adequado, reduzindo-se, assim, o risco de falhas nos acionamentos emergenciais; Garantir a qualidade do combustível disponibilizado ao grupo gerador, conforme documento (1403279), Orientações e Procedimentos para Manuseio e Armazenamento de Óleo Diesel, formulado pela Agência Nacional do Petróleo, Gás Natural e Biocombustíveis - ANP.</t>
  </si>
  <si>
    <t>A não prorrogação da contratação ensejará a interrupção do abastecimento do grupo gerador, uma vez que o atual contrato se encerrará em 24/03/2022 e poderá ocorrer desligamentos e, consequentemente, danos aos servidores e sistemas do TRF6 e nas Subseções Judiciárias.</t>
  </si>
  <si>
    <t>Prover acesso à internet nos deslocamentos externos dos dirigentes da Diretoria do Foro, Secretaria Administrativa, Núcleo de Tecnologia da informação – NUTEC e Núcleo de Administração Financeira e Patrimonial – NUCAF.
Prover acesso à internet nos momentos de falha da rede corporativa, propiciando a continuidade dos serviços do NUCAF, principalmente os pagamentos inadiáveis.
Prover acesso à internet nos momentos de falha da rede corporativa, propiciando a continuidade dos serviços do NUTEC, principalmente nos atendimentos emergenciais às demais unidades organizacionais da SJMG.
Garantir o acesso móvel às unidades providas pelo serviço, principalmente em situações de deslocamentos e atendimentos remotos.</t>
  </si>
  <si>
    <t xml:space="preserve"> Aperfeiçoar e assegurar a efetividade dos serviços de TI para a Justiça Federal</t>
  </si>
  <si>
    <t>A não prorrogação da contratação ensejará a interrupção dos serviços de acesso móvel à internet, uma vez que o atual contrato se encerrará em 27/04/2023.</t>
  </si>
  <si>
    <t>Garantir a sustentação dos sistemas de informação, contribuindo para sua disponibilidade, confidencialidade, integridade e segurança, bem como desenvolver evoluções e novas soluções, com objetivo a atender as necessidades do Tribunal Regional Federal da 6ª Região e subseções judiciárias.</t>
  </si>
  <si>
    <t>Devido à velocidade de mudança e evolução na área de Tecnologia da Informação, a escolha pela capacitação na modalidade virtual mostra-se como solução para suprir a necessidade de atualização contínua das diversas equipes das áreas de TI, permitindo o acesso a uma ampla gama de cursos por um maior número de servidores, o que seria inviável na modalidade presencial, tanto em termos logísticos quanto financeiros. A presente proposta de contratação visa contemplar também servidores da área meio, tendo em vista a existência de cursos sobre aplicativos e ferramentas de gestão.
A plataforma Alura conta com um portfólio de mais de 1000 cursos, principalmente relacionados à área de Tecnologia da Informação e voltados tanto ao perfil técnico quanto gerencial dos servidores. São disponibilizadas formações em Governança Organizacional, Gestão Estratégica, Modelagem de Processos, Gestão Agil, Machine Learning, além de cursos específicos como Programação, Design/UX, Front-End, Infraestrutura e Mobile.
O presente processo visa à contratação de pessoa jurídica para utilização de 14 (quatorze) licenças fixas de acesso à plataforma de aprendizado on-line Alura, destinadas à capacitação de 14 (quatorze) servidores do Nutec, pelo período de 1 (um) ano.</t>
  </si>
  <si>
    <t>A não contratação poderá trazer prejuízo nas tarefas dos servidores devido a falta de capacitação.</t>
  </si>
  <si>
    <t>Vários sistemas de informação estão sendo transferidos do TRF1 para TRF6, cujo desenvolvimento foi realizado centralizadamente pela equipe da SECIN/TRF1. A equipe do SECTI não possui a quantidade de mão de obra especializada suficiente e nem experiência necessária para manter os sistemas que estão sendo recebidos e tampouco para desenvolver os novos sistemas necessários ao funcionamento do TRF6.
Não há tempo hábil para que a equipe existente atualmente e nem mesmo os novos servidores empossados a partir do novo concurso do TRF6 para serem treinados e ganharem a experiência necessária para a manutenção dos sistemas a serem recebidos.
Destaca-se, também, como benefícios desta contratação, os seguintes itens:
Redução da carga de trabalho operacional dos servidores;
Elaboração de roteiros de atendimento;
Melhora nos níveis de disponibilidade, integridade e confidencialidade dos sistemas;
Suporte aos sistemas com tecnologias obsoletas;
Repasse do conhecimento para as equipes técnicas do TRF6.</t>
  </si>
  <si>
    <t>Com a instalação do TRF6, vários sistemas da informação estão sendo transferidos do TRF1 para TRF6. Com isso, a equipe da SECTI irá contar com 40(quarenta) novos servidores, que deverão ser empossados ao longo do ano de 2023.
A presente aquisição dos equipamentos de alta capacidade e produtividade, se justifica como feramenta de trabalho para os novos servidores, que desenvolverão atividades de administração de redes, desenvolvimento de sistemas/software, administração de banco de dados,  atividades estas que necessitam de equipamentos de alta perfomace para o seu melhor aproveitamento.
Por tudo exposto, pretende-se com a contratação, melhorar a capacidade operacional da SECTI, com um controle e monitoramento da infraestrutura e segurança dos dados, o desenvolvimento dos sistemas e o atendimento aos usuários de TI.</t>
  </si>
  <si>
    <t xml:space="preserve"> Aperfeiçoar e assegurar a efetividade dos serviços de TI para a Justiça Federa</t>
  </si>
  <si>
    <t>A não contratação ensejará a limitação da eficiência das feramentas de trabalho para os novos servidores, necessárias às atividades de administração de redes, desenvolvimento de sistemas/software, administração de banco de dados, atividades estas que necessitam de equipamentos de alta perfomace para o seu melhor aproveitamento.</t>
  </si>
  <si>
    <t xml:space="preserve"> Material de almorixarifado/consumo para a realização  oficinas no laboratório de inovação 
1.000 post it, 12 unidades canetas hidrocor 100 cartolinas, 3 pacotes com 6 unidades de cola com cor diferentes, 100 unidades EVA colorido, 10 pacotes de massinhas de modelar  com 12 cores diversas  </t>
  </si>
  <si>
    <t>1. Situação enfrentada: realização de oficinas no laboratório de inovação para a resolução de problemas complexos enfrentados pelo Judiciário.
2. Necessidade originada: aquisição de material de escritório.
3. O que se deseja alcançar: o desenvolvimento institucional e dos trabalhos de Gestão estratégicas.</t>
  </si>
  <si>
    <t>Impossibilidade de desenvolver as atividades do laboratório.</t>
  </si>
  <si>
    <t xml:space="preserve"> Contratação de software tipo quadro em branco para a realização de oficinas online.
(2 unidades)</t>
  </si>
  <si>
    <t>1. Identifique o problema e/ou situação enfrentada pela Administração: necessidade de contratação de software tipo "miro" e um software para gestão dos projetos desenvolvidos pelo TRF6.
2. Descreva a necessidade originada a partir do problema, sem mencionar ainda as soluções específicas consideradas:  necessita-se de software que permita a realização de oficinas online e para acompanhamento e monitoramento dos projetos em desenvolvimento.
3. Especifique o que se deseja alcançar com a contratação: dinamizar a gestão do TRF 6 e encontrar soluções inovadoras com foco no usuário.</t>
  </si>
  <si>
    <t>Serviços de TI</t>
  </si>
  <si>
    <t>Metas estabelecidas no PPA;Planos de órgãos governantes superiores (CJF, CNJ etc.);Programas ou atividades formalmente estabelecidos em regulamento de serviços para a unidade requisitante;Objetivos estratégicos do órgão;</t>
  </si>
  <si>
    <t>Má gestão no desenvolvimento dos projetos e impossibilidade de realização de oficinas online.</t>
  </si>
  <si>
    <t>1. Problema/situação enfrentada:  Falta de placas que facilitem a comunicação no laboratório de inovação
2. Necessidade originada: encontrar uma forma de melhorar a comunicação visual.
3. . O que se deseja alcançar:</t>
  </si>
  <si>
    <t>Programas ou atividades formalmente estabelecidos em regulamento de serviços para a unidade requisitante;</t>
  </si>
  <si>
    <t>Dificuldade de comunicação.</t>
  </si>
  <si>
    <t>TOTAL ASGES</t>
  </si>
  <si>
    <t>TOTAL GERAL CAPITAL</t>
  </si>
  <si>
    <t>Contagem                                                                                                    0011368-04.2022.4.01.8008</t>
  </si>
  <si>
    <t>1) A subseção possui 4 andares, não possui rampas de acessibilidade. As salas de audiências, a atermação, a distribuição e a sala de perícias médicas estão localizadas no subsolo. As secretarias das varas no 1° andar. Não há outra maneira para os jurisdicionados ou servidores portadores de mobilidade reduzida terem acesso aos setores. 2) Manter o elevador sempre em perfeito estado de conservação e de funcionamento. 3) Condições seguras e apropriadas para os usuários do edifício, além de prorrogar a vida útil do equipamento.</t>
  </si>
  <si>
    <t>a) Plano Estratégico da Justiça Federal - PEJF 2021/2026, macrodesafio "Aperfeiçoamento da gestão administrativa e da governança judiciária"
c) ODS 16 - Paz, Justiça e Instituições Eficazes</t>
  </si>
  <si>
    <t>Riscos à saúde, segurança e bem estar de magistrados, servidores, terceirizados e demais usuários , com
impactos negativos na produtividade e impossibilidade da prestação jurisdicional completa aos jurisdicionados.</t>
  </si>
  <si>
    <t>1) Problema/situação enfrentada: Os aparelhos de ar condicionados retém em seus filtros e na tubulação impurezas, fungos e bactérias, além disso apresentam queda de rendimento ocasionados pelo uso excessivo.
2) Necessidade: Proporcionar a limpeza e desinfecção das splits, e reparar defeitos que estejam impedindo o perfeito funcionamento.
3) O que se deseja alcançar: Condições seguras e apropriadas, propiciando ar de boa qualidade, prevenindo o adoecimento e disseminação de vírus, fungos e bactérias, além de aumentar a vida útil dos aparelhos, trazendo economia para a JF.</t>
  </si>
  <si>
    <t>a) Plano Estratégico da Justiça Federal – PEJF– 2021/2026, macrodesafio "Aperfeiçoamento da gestão administrativa e da governança judiciária”
c) ODS: 3 – Saúde e Bem estar</t>
  </si>
  <si>
    <t>Riscos à saúde, bem estar e segurança dos servidores, magistrados e terceirizados, com impactos negativos
na produtividade. Riscos à saúde e bem estar de jurisdicionados.</t>
  </si>
  <si>
    <t>1. Problema/Situação: A Subseção de Contagem, para a efetiva prestação jurisdicional precisa funcionar em local físico, devidamente adaptado para as suas finalidades.
2. Necessidade Originada: Atendimento da finalidade pública pela renovação da locação de prédio no qual já funciona a Subseção de Contagem desde 2011 ou a contratação de nova locação, em prédio adaptável às finalidades da subseção bem como com possibilidade de propiciar maior economia de escala à JF.
3. O que se deseja alcançar: Propiciar a consecução dos objetivos estratégicos e o cumprimento da missão institucional, propiciando aos jurisdicionados, servidores e magistrados local físico seguro e adaptado às necessidades da instituição e dos usuários.</t>
  </si>
  <si>
    <t>a) Plano Estratégico da Justiça Federal – PEJF – 2021/2026 – Macrodesafios: “Garantia dos Direitos de Cidadania” e "Aperfeiçoamento da gestão administrativa e da governança judiciária”
c) ODS: 16 – Paz, Justiça e Instituições Eficazes</t>
  </si>
  <si>
    <t>Riscos de inviabilização do funcionamento regular da subseção.</t>
  </si>
  <si>
    <t>1. Problema/Situação enfrentada: Desorganização e comprometimento da salubridade do ambiente e possibilidade de avarias em sistemas hidráulicos e elétricos. Falta de mão de obra para Apoio Administrativo nas varas.
2. Necessidade originada: Proporcionar a continuidade dos serviços de suporte administrativo, conservação, manutenção e limpeza dos bens móveis e nos diversos ambientes do imóvel, de modo a preservar em perfeito funcionamento os sistemas hidráulicos e elétricos do imóvel, assegurando o bem estar e a saúde de magistrados, servidores, terceirizados e usuários.
3. O que se deseja alcançar: Melhoria nas condições de organização, higienização e limpeza dos diversos ambientes, manutenção do imóvel e suporte administrativo às varas, de forma a oferecer condições indispensáveis para o cumprimento da missão institucional.</t>
  </si>
  <si>
    <t>a) Plano Estratégico da Justiça Federal – PEJF – 2021/2026 - Macrodesafio "Aperfeiçoamento da gestão administrativa e da governança judiciária”;
b) Plano de Logística Sustentável - PLS: Promover contratações e deslocamentos sustentáveis: Tema 06-
Contratações Sustentáveis - Subtema 6.3. Limpeza - Meta n. 11
c) ODS - 3 : Saúde e Bem Estar ; ODS - 16: Paz, Justiça e Instituições Eficazes</t>
  </si>
  <si>
    <t>Riscos à saúde, segurança e bem estar de magistrados, servidores, terceirizados e usuários da subseção, em decorrência de o ambiente tornar-se desorganizado e insalubre, causando impactos negativos na produtividade.</t>
  </si>
  <si>
    <t>1. Problema/Situação: Redução do quadro de vigilantes da subseção com supressão do posto 12x36 noturno e do posto 12x36 diurno.
2. Necessidade Originada: Reforçar a vigilância da subseção, sobretudo nos períodos noturnos, sábados, domingos e feriados, ampliando a capacidade de monitoramento para 7 dias por semana, 24 horas, por empresa especializada.
3. O que se deseja alcançar: Condições seguras e apropriadas para o funcionamento da subseção, de
forma ininterrupta e continuada.</t>
  </si>
  <si>
    <t>a) Plano Estratégico da Justiça Federal - PEJF 2021/2026, macrodesafios "Aperfeiçoamento da gestão
administrativa e da governança judiciária"; e "Aperfeiçoamento da gestão orçamentária e financeira";
b) Plano de Logística da SJMG - Racionalizar os gastos com serviços de vigilância.
c) ODS: 12 - Consumo e produção responsáveis; 16 - Paz, Justiça e Instituições Eficazes.</t>
  </si>
  <si>
    <t>Riscos à segurança da subseção com possibilidade de invasão ao prédio e furtos de bens, devido à
fragilidade na vigilância noturna, e na vigilância diurnas nos sábados, domingos e feriados, ocasionada pela perda de postos de vigilância.</t>
  </si>
  <si>
    <t>DIVINÓPOLIS                                                                                               0011765-63.2022.4.01.8008</t>
  </si>
  <si>
    <t>1. Problema/Situação enfrentada: ausência de imóvel próprio do TRF1 em Divinópolis.
2. Necessidade Originada: manter imóvel alugado para o exercício das atividades da SSJ DVL.
3. O que se deseja alcançar: imóvel adequado ao exercício das atividades da subseção.</t>
  </si>
  <si>
    <t>Objetivos estratégicos do órgão;</t>
  </si>
  <si>
    <t>Inviabilidade na realização das atividades das áreas meio e fim da subseção.</t>
  </si>
  <si>
    <t>1. Problema/Situação enfrentada: a alocação de imóvel que não possuí ventilação e nem temperatura natural adequadas para o saudável desenvolvimentos das atividades inerentes à esta Justiça Federal; 2. Necessidade Originada: manter a manutenção preventiva periódica e corretiva dos 26 aparelhos de ar-condicionado, instalados no imóvel. 3. O que se deseja alcançar: condições adequadas e salubres de trabalho e atendimento para os magistrados, servidores, colaboradores, estagiários, advogados e jurisdicionados.</t>
  </si>
  <si>
    <t>- Riscos à saúde, segurança e bem-estar dos servidores, terceirizados e usuários das instalações da SSJDVL; - Prejuízos gerados pelo mal funcionamento e desgaste excessivo dos equipamentos; - Prejuízo à realização das tarefas rotineiras das áreas meio e fim, com impactos negativos na produtividade.</t>
  </si>
  <si>
    <t>1. Problema/Situação enfrentada: a Subseção Judiciária possui extintores de incêndio que precisam de recarga periódica para o seu funcionamento. 2. Necessidade Originada: necessidade de contratação do serviço de recarga dos extintores de incêndio. 3. O que se deseja alcançar: a recarga visa garantir o bom funcionamento dos extintores e a proteger a integridade física das pessoas e dos bens imóveis e móveis da subseção.</t>
  </si>
  <si>
    <t>Prejuízos ao bom funcionamento dos extintores de incêndio e riscos à integridade física das pessoas e dos bens imóveis e móveis da subseção.</t>
  </si>
  <si>
    <t>1. Problema/Situação enfrentada: necessidade de mão de obra e fornecimento de materiais para a realização das atividades da Subseção Judiciária de Divinópolis, relacionadas à limpeza e atividades administrativas e judiciais. 2. Necessidade Originada: necessidade de contratação de serviços de conservação, limpeza, auxiliar administrativo e judicial, nas dependências da subseção, incluindo-se o fornecimento de todo o material de consumo e dos equipamentos necessários. 3. O que se deseja alcançar: proporcionar à subseção condições essenciais para o bom funcionamento e desenvolvimento de suas atividades.</t>
  </si>
  <si>
    <t>- Riscos à saúde, segurança e bem-estar dos servidores, terceirizados e usuários das instalações da subseção em decorrência de um ambiente desorganizado e insalubre; - Prejuízo à realização das tarefas rotineiras das áreas meio e fim, com impactos negativos na produtividade.</t>
  </si>
  <si>
    <t>Contratação de serviços de mudança para a nova sede da Subseção Judiciária de Divinópolis.
(Nova Sede - SEI 0042576-40.2021.4.01.8008)</t>
  </si>
  <si>
    <t>1. Ausência de imóvel próprio da JF em Divinópolis, e atual sede alugada com problemas estruturais de funcionamento;
2. Mudar tempestivamente para imóvel alugado;
3. Imóvel apropriado ao exercício das atividades desta Subseção de Divinópolis.</t>
  </si>
  <si>
    <t>Inviabilidade na realização da necessária mudança para nova sede com prejuízo na realização das atividades das áreas meio e fim da subseção.</t>
  </si>
  <si>
    <t>Gov. Valadares                       0010953-21.2022.4.01.8008</t>
  </si>
  <si>
    <t>1. Problema/situação enfrentada: o rompimento da barragem de rejeitos de minérios na cidade de Mariana, no ano de 2015, atingiu diretamente o rio que abastece a cidade de Governador Valadares, o rio Doce, e desde o acontecimento desse desastre ambiental, conforme vários estudos já realizados, houve o aumento considerável de metais pesados nesse rio, tornando imprópria a ingestão da água fornecida pelo sistema público de distribuição de águas (SAAE), mesmo que filtrada;
2. Necessidade originada: item indispensável ao consumo humano;
3. O que se deseja alcançar: prover a Subseção Judiciária de água apropriada para o consumo dos juízes, servidores, estagiários e terceirizados da subseção, uma vez que a água fornecida pela rede pública ainda apresenta alto risco de contaminação e que a ingestão de água sem o devido tratamento pode acarretar sérios prejuízos à saúde.</t>
  </si>
  <si>
    <t>Riscos à saúde e bem-estar dos juízes, servidores, estagiários e terceirizados em decorrência de consumo de água imprópria na Subseção Judiciária, com impactos negativos na produtividade.</t>
  </si>
  <si>
    <t>1. Problema/situação enfrentada: contratação de empresa especializada para prestação de serviços de assistência técnica, mediante manutenção preventiva e corretiva do elevador instalado no edifício-sede da Subseção Judiciária de Governador Valadares;
2. Necessidade originada: manter em perfeito estado de funcionamento o elevador acima mencionado;
3. O que se deseja alcançar: a segurança das pessoas que utilizam o referido transporte.</t>
  </si>
  <si>
    <t>- Riscos à saúde, segurança e bem-estar dos juízes, servidores, estagiários, terceirizados e usuários das instalações da Subseção, em decorrência da falta de segurança no uso do elevador.
- Comprometimento da acessibilidade no prédio da Subseção.</t>
  </si>
  <si>
    <t>1. Problema/situação enfrentada: locação de um imóvel urbano;
2. Necessidade originada: um local apropriado ao funcionamento da Subseção Judiciária de Governador Valadares;
3. O que se deseja alcançar: proporcionar um local adequado de trabalho a magistrados, servidores, estagiários e terceirizados e adequado ao atendimento dos jurisdicionados.</t>
  </si>
  <si>
    <t>Prejuízo à realização das tarefas rotineiras das áreas meio e fim, com impactos negativos na produtividade.</t>
  </si>
  <si>
    <t>1. Problema/situação enfrentada: vencimento da carga dos extintores de incêndio instalados no edifício-sede da Subseção Judiciária de Governador Valadares;
2. Necessidade originada: contratação de empresa especializada para recarga desses extintores e realização dos testes hidrostáticos necessários;
3. O que se deseja alcançar: manter a segurança de todos que trabalham na Subseção, bem como de seus usuários, e atender às normas vigentes de segurança, prevenção e combate a incêndios.</t>
  </si>
  <si>
    <t>- Riscos à segurança e bem-estar dos magistrados, servidores, estagiários, terceirizados e usuários das instalações da Subseção;
- Prejuízo à realização das tarefas rotineiras das áreas meio e fim, com impactos negativos na produtividade.</t>
  </si>
  <si>
    <t>1. Problema/situação enfrentada: vencimento da dedetização realizada no edifício-sede da Subseção Judiciária de Governador Valadares;
2. Necessidade originada: contratação de empresa especializada para realizar o serviço de dedetização (desinsetização, desratização e descupinização) no prédio da subseção;
3. O que se deseja alcançar: proteção contra o aparecimento de insetos e roedores, nas áreas internas e externas da edificação, garantindo assim a preservação da sáude dos magistrados, servidores, estagiários, prestadores de
serviço e usuários da subseção, e também a preservação de documentos e equipamentos que podem ser danificados pela presença de insetos e espécies indesejadas.</t>
  </si>
  <si>
    <t>- Riscos à saúde, segurança e bem-estar dos magistrados, servidores, estagiários, terceirizados e usuários das instalações da Subseção;
- Prejuízo à realização das tarefas rotineiras das áreas meio e fim, com impactos negativos na produtividade;
- Dano ao patrimônio público.</t>
  </si>
  <si>
    <t>1. Problema/situação enfrentada: contratação de uma empresa para prestação de serviços de conservação, limpeza, copeiragem, zeladoria e serviços administrativos na Subseção Judiciária de Governador Valadares;
2. Necessidade originada: a realização desses serviços é indispensável como suporte às atividades meio e fim desenvolvidas pela subseção e a Justiça Federal não dispõe desses serviços por seu quadro próprio de pessoal;
3. O que se deseja alcançar: proporcionar condições adequadas de trabalho a magistrados, servidores, estagiários, terceirizados e usuários da Subseção, através de um ambiente organizado e com condições higiênicas adequadas; e auxiliar na tarefa de zelar pelo patrimônio público.</t>
  </si>
  <si>
    <t>- Riscos à saúde, segurança e bem-estar dos magistrados, servidores, estagiários, terceirizados e usuários das instalações da Subseção;
- Prejuízo à realização das atividades das áreas meio e fim, com impactos negativos na produtividade.</t>
  </si>
  <si>
    <t>1. Problema/situação enfrentada: a Subseção Judiciária de Governador Valadares possui apenas um posto de vigilância no período noturno e um posto nos finais de semana, que ficam localizados no térreo do edifício-sede da subseção. Porém, o edifício possui mais três andares, e com apenas um posto de vigilância, nos períodos citados, a segurança no prédio está numa situação de vulnerabilidade. Ainda há a questão dos cortes orçamentários, que a cada ano ficam mais frequentes, e que geram insegurança quanto à manutenção desses postos de vigilância.
2. Necessidade originada: aquisição e instalação de equipamentos de alarme eletrônico em todo o prédio da subseção;
3. O que se deseja alcançar: prover a segurança de todos os ativos institucionais na subseção, desde as instalações físicas, até a equipe de pessoal, de forma conjunta e complementar ao sistema de CFTV e à equipe de vigilância.</t>
  </si>
  <si>
    <t>Bens permanentes;Serviços de engenharia;</t>
  </si>
  <si>
    <t>1. Problema/situação enfrentada: o rio que abastece o município de Governador Valadares foi diretamente atingido pelo rompimento da barragem de rejeitos de minérios, que ocorreu em 2015, na cidade de Mariana/MG. Desde o acontecimento desse desastre ambiental e até os dias atuais, aumentou bastante o consumo de água mineral na cidade e todos os anos a Subseção Judiciária de Governador Valadares realiza um procedimento de dispensa de licitação para aquisição de galões de água mineral para uso interno da subseção. Normalmente, a empresa que ganha a dispensa fornece 04 (quatro) bebedouros com refrigeração na modalidade de comodato. Porém, o fornecimento desses bebedouros tem limitado a competitividade nessa dispensa para fornecimento dos galões de água mineral, pois muitas empresas desistem de participar do processo por causa dos bebedouros que também precisam fornecer;
2. Necessidade originada: aquisição de bebedouros com refrigeração para a Subseção;
3. O que se deseja alcançar: ampliar a competitividade no processo de dispensa de licitação que é realizado todos os anos pela subseção, para fornecimento anual de galões de água mineral, e evitar que, porventura, não seja realizado pela falta de empresas que queiram participar desse procedimento.</t>
  </si>
  <si>
    <t>1. Problema/situação enfrentada: a Subseção Judiciária de Governador Valadares possui dois equipamentos nobreak instalados no CPD da subseção, porém um desses equipamentos não está funcionando. Em novembro de 2021 foi realizada uma manutenção preventiva nesses aparelhos e verificou-se a necessidade de aquisição de algumas peças para reparo do equipamento que está sem funcionamento. Outro problema que a subseção enfrenta é que nem na cidade de Governador Valadares, nem nas proximidades, há empresa especializada nesse tipo de serviço;
2. Necessidade originada: manutenção corretiva no equipamento nobreak que está sem funcionamento, com a substituição de duas placas, e o pagamento adicional referente ao deslocamento do técnico que fará a manutenção e a uma diária em hotel;
3. O que se deseja alcançar: restaurar o pleno funcionamento do equipamento nobreak que está sem funcionamento e evitar que os aparelhos de informática sejam desligados bruscamente durante eventuais quedas de energia, evitando, assim, transtornos irreparáveis, como a perda de dados.</t>
  </si>
  <si>
    <t>Risco à segurança de informações armazenadas em banco de dados e à integridade de equipamentos de alto custo, instalados no CPD.
Prejuízo à realização das tarefas rotineiras das áreas meio e fim, com impactos negativos na produtividade.</t>
  </si>
  <si>
    <t>1. Problema/situação enfrentada: as baterias em uso nos 02 (dois) nobreaks instalados no CPD da Subseção Judiciária de Governador Valadares, conforme recomenda o fabricante, tem vida útil de aproximadamente 36 (trinta e seis) meses, e o prazo de validade dessas baterias expira esse ano. Ainda há o problema que um dos nobreaks está sem funcionamento e, por esse motivo, as baterias do equipamento podem estar danificadas;
2. Necessidade originada: aquisição e instalação de 48 (quarenta e oito) baterias, 24 (vinte e quatro) para cada nobreak;
3. O que se deseja alcançar: garantir o funcionamento satisfatório dos nobreaks, responsáveis pelo suprimento de energia alternativa para os equipamentos instalados no CPD da subseção, quando da ocorrência de picos, surtos ou falta de energia, e evitar inúmeros problemas, como perda de dados e/ou de máquinas.</t>
  </si>
  <si>
    <t>- Risco à segurança de informações armazenadas em banco de dados e à integridade de equipamentos de alto custo, instalados no CPD;
- Prejuízo à realização das tarefas rotineiras das áreas meio e fim, com impactos negativos na produtividade.</t>
  </si>
  <si>
    <r>
      <t xml:space="preserve">Resposta ao termo de Análise de Demandas - PAC 2023 id. 0083783                                        </t>
    </r>
    <r>
      <rPr>
        <sz val="11"/>
        <color rgb="FFFF0000"/>
        <rFont val="Calibri"/>
      </rPr>
      <t>Com relação à aquisição de baterias para nobreaks, informamos que não poderemos aguardar o procedimento de contratação única.</t>
    </r>
  </si>
  <si>
    <t>1. Problema/situação enfrentada: o edifício-sede da Subseção Judiciária de Governador Valadares possui 39 (trinta e nove) aparelhos de ar condicionado instalados em todo o prédio, que precisam estar em perfeito estado de funcionamento. Esses equipamentos ainda demandam uma limpeza períódica, para controle da proliferação de fungos e bactérias nocivos à saúde dos usuários;
2. Necessidade originada: contratação de empresa especializada para prestação de serviços de assistência técnica, mediante manutenção preventiva e corretiva desses aparelhos, em caráter continuado;
3. O que se deseja alcançar: proporcionar condições adequadas de trabalho a magistrados, servidores, estagiários, terceirizados e usuários da Subseção (conforto térmico); manter sob climatização adequada os equipamentos de informática (preservação do patrimônio público); e proteger a saúde dos usuários.</t>
  </si>
  <si>
    <t>- Riscos à saúde, segurança e bem-estar dos magistrados, servidores, estagiários, terceirizados e usuários das instalações da Subseção;
- Prejuízo à realização das atividades das áreas meio e fim, com impactos negativos na produtividade;
- Dano ao patrimônio público.</t>
  </si>
  <si>
    <t>1. Problema/situação enfrentada: a Subseção Judiciária de Governador Valadares possui um sistema de CFTV que foi instalado no final de 2015. Por esse motivo, esse sistema encontra-se desatualizado com relação às novas tecnologias, impedindo, assim, um melhor aproveitamento das câmeras. Além desse fato, também existem certas áreas do prédio que não são abrangidas pelo sistema, pela falta de câmeras. Outro fato importante, é que tem ocorrido algumas invasões em prédios nas redondezas da subseção, inclusive em órgãos públicos;
2. Necessidade originada: contratação de empresa especializada para modernização do sistema de CFTV instalado na subseção, com fornecimento e instalação de equipamentos/componentes, bem como de toda mão-de-obra necessária;
3. O que se deseja alcançar: prover a segurança do patrimônio da Justiça Federal e de todos os usuários (internos e externos) da subseção, de forma conjunta e complementar à equipe de vigilância.</t>
  </si>
  <si>
    <r>
      <rPr>
        <b/>
        <sz val="11"/>
        <color rgb="FFFF0000"/>
        <rFont val="Calibri"/>
      </rPr>
      <t xml:space="preserve">Resposta ao termo de Análise de Demandas - PAC 2023 id. 0083783  </t>
    </r>
    <r>
      <rPr>
        <sz val="11"/>
        <color rgb="FFFF0000"/>
        <rFont val="Calibri"/>
      </rPr>
      <t xml:space="preserve">                                          Com relação à modernização do sistema de CFTV da Subseção (DOD 13), tendo em vista a sugestão do Comitê de elaboração de um projeto preliminar, solicitamos a inclusão no PAC 2023 de um DOD para a contratação de empresa especializada para a elaboração de um projeto específico para a Subseção, que indique a melhor solução tanto para a modernização do sistema de CFTV, como para a aquisição e instalação de um sistema de alarme na Subeção, considerando que essa demanda do alarme também está oficializada no PAC, conforme o DOD 08.</t>
    </r>
  </si>
  <si>
    <t>1. Problema/situação enfrentada: manter as condições de higiene e limpeza da Subseção Judiciária de Governador Valadares; 2. Necessidade originada: contratação de empresa especializada em fornecimento de água tratada e coleta de esgoto sanitário para a Subseção; 3. O que se deseja alcançar: propiciar a boa prestação dos serviços aos jurisdicionados, pelos magistrados, servidores, estagiários e terceirizado</t>
  </si>
  <si>
    <t>a) Plano Estratégico da Justiça Federal - PEJF 2021/2026, macrodesafio "Aperfeiçoamento da gestão administrativa e da governança judiciária"; c) ODS 3 - Saúde e Bem-estar / ODS 16 - Paz, Justiça e Instituições Eficazes</t>
  </si>
  <si>
    <t>- Paralisação das atividades na Subseção; - Prejuízo à realização das atividades das áreas meio e fim, com impactos negativos na produtividade.</t>
  </si>
  <si>
    <t>1. Problema/situação enfrentada: manter o funcionamento adequado das instalações e dos equipamentos da Subseção Judiciária de Governador Valadares; 2. Necessidade originada: contratação de empresa especializada em fornecimento de energia elétrica para a Subseção; 3. O que se deseja alcançar: assegurar a prestação dos serviços aos jurisdicionados, pelos magistrados, servidores, estagiários e terceirizados.</t>
  </si>
  <si>
    <t>TOTAL GOV. VALADARES</t>
  </si>
  <si>
    <t>Ipatinga 0013389-50.2022.4.01.8008</t>
  </si>
  <si>
    <t>1. Problema/situação enfrentada: contratação de empresa especializada para prestação de serviços de assistência técnica, mediante manutenção preventiva e corretiva do elevador instalado no edifício-sede da Subseção Judiciária de Governador Valadares;
2. Necessidade originada: manter em perfeito estado de funcionamento o elevador acima mencionado;
3. O que se deseja alcançar: a segurança de usuários do referido transporte.</t>
  </si>
  <si>
    <t>a) Plano Estratégico da Justiça Federal - PEJF 2021/2026, macrodesafio "Aperfeiçoamento da
gestão administrativa e da governança judiciária";
c) ODS 16 - Paz, Justiça e Instituições Eficazes.</t>
  </si>
  <si>
    <t>- Comprometimento da acessibilidade no prédio da Subseção.
- Riscos à saúde, segurança e bem-estar dos juízes, servidores, estagiários, terceirizados e
usuários das instalações da Subseção, em decorrência da falta de segurança no uso do
elevador.
- Exigência legal</t>
  </si>
  <si>
    <t>1. Problema/situação enfrentada: contratação de uma empresa para prestação de serviços de conservação, limpeza, copeiragem, zeladoria e serviços administrativos na Subseção Judiciária de Ipatinga;
2. Necessidade originada: a realização desses serviços é indispensável como suporte às atividades meio e fim desenvolvidas pela subseção e a Justiça Federal não dispõe de quadro de pessoal para esse serviços;
3. O que se deseja alcançar: proporcionar condições adequadas de trabalho a magistrados, servidores, estagiários, terceirizados e usuários da Subseção, através de um ambiente organizado e com condições higiênicas adequadas; e auxiliar na tarefa de zelar pelo patrimônio público.</t>
  </si>
  <si>
    <t>a) Plano Estratégico da Justiça Federal - PEJF 2021/2026, macrodesafio "Aperfeiçoamento da gestão administrativa e da governança judiciária";
c) ODS 16 - Paz, Justiça e Instituições Eficazes.</t>
  </si>
  <si>
    <t>- Riscos à saúde, segurança e bem-estar dos magistrados, servidores, estagiários, terceirizados e usuários das instalações da Subseção;
- Prejuízo à realização das atividades das áreas meio e fim, com impactos negativos na produtividade.
- Não realização de manutenção e conservação do patrimônio público.</t>
  </si>
  <si>
    <t>1. Problema/situação enfrentada: o Edifício Sede da Subseção Judiciária de Ipatinga possui Sistema de condicionador do tipo VRF instalado e, que precisa estar em perfeito estado de funcionamento. Esse equipamento demandam limpeza períódica, para controle da proliferação de fungos e bactérias nocivos à saúde dos usuários;
2. Necessidade originada: contratação de empresa especializada para prestação de serviços de assistência técnica, mediante manutenção preventiva e corretiva desses aparelhos, em caráter continuado;
3. O que se deseja alcançar: proporcionar condições adequadas de trabalho a magistrados, servidores, estagiários, terceirizados e usuários da Subseção (conforto térmico); manter sob climatização adequada os equipamentos de informática (preservação do patrimônio público); e proteger a saúde dos usuários.</t>
  </si>
  <si>
    <t>a) Plano Estratégico da Justiça Federal - PEJF 2021/2026, macrodesafio "Aperfeiçoamento da
gestão administrativa e da governança judiciária";
c) ODS 3 - Saúde e Bem-estar / ODS 16 - Paz, Justiça e Instituições Eficazes</t>
  </si>
  <si>
    <t>1. Problema/situação enfrentada: Garantir o funcionamento de equipamentos e condições adequadas de trabalho, e segurança.
2. Necessidade originada: Deste modo, faz necessário a contratação de Empresa especializada em fornecimento de energia elétrica
3. O que se deseja alcançar: Manutenção da SSJ de Ipatinga</t>
  </si>
  <si>
    <t>a) Plano Estratégico da Justiça Federal 2021/2026 Macrodesafio: Garantia dos Direitos de Cidadania, Agilidade e Produtividades na prestação jurisdicional.
c) ODS: 16 Paz Justiça e Instituições Eficazes.</t>
  </si>
  <si>
    <t>Inviabilidade na realização de tarefas rotineiras das áreas meio e fim, com impactos negativos na
produtividade e na segurança.</t>
  </si>
  <si>
    <t>A prestação do serviço é essencial para que não haja prejuízos à saúde dos servidores, prestadores e público que
utilizam as dependências da Justiça Federal.</t>
  </si>
  <si>
    <t>Plano Estratégico da Justiça Federal 2021/2026 (Resolução CJF 2020/00325), macrodesafios: " Agilidade e
produtividade na prestação jurisdicional" e "Aperfeiçoamento da gestão administrativa e da governança
judiciária"; ODS 16 - Paz, Justiça e Instituições Eficazes.</t>
  </si>
  <si>
    <t>1. Problema/situação enfrentada: A Justiça Federal possui muitas demandas que o atual quadro de Servidores tem dificuldade de atender com celeridade e as instituições de ensino necessitam capacitar seus estudantes através das atividades de Estágio. 2. Necessidade originada: Deste modo, o oferecimento de atividade de Estágio auxilia para desafogar as demandas da Justiça Federal e também auxilia na capacitação nos novos Advogados/Contadores formados pelas faculdades. 3. O que se deseja alcançar: Contratação de estagiários.</t>
  </si>
  <si>
    <t>a) Plano Estratégico da Justiça Federal 2021/2026 Macrodesafio: Garantia dos Direitos de Cidadania, Agilidade e Produtividades na prestação jurisdicional. c) ODS: 16 Paz Justiça e Instituições Eficazes</t>
  </si>
  <si>
    <t>A manutenção preventiva tem a finalidade de preservar a integridade do nobreak, que é responsável pelo suprimento de energia alternativa para os equipamentos instalados no data center, quando da ocorrência de picos, surtos ou falta de energia elétrica, evitando prejuízos incalculáveis como a perda do banco de dados que armazena informações processuais, além do risco de danos irreversíveis aos equipamentos, que possuem valor elevado.</t>
  </si>
  <si>
    <t>A presente contratação está alinhada aos objetivos do Planejamento Estratégico 2021/2026 da Justiça Federal:
1. Macrodesafio: Agilidade e produtividade na prestação jurisdicional Objetivo: Agilizar os trâmites judiciais.</t>
  </si>
  <si>
    <t>Risco à segurança de informações armazenadas em banco de dados e à integridade de equipamentos de alto custo, instalados no data center. Prejuízo à realização das tarefas rotineiras das áreas meio e fim, com impactos negativos na produtividade.</t>
  </si>
  <si>
    <t>A aquisição visa prover a reposição dos filtros nos purificadores de água à disposição desta Subseção. Os elementos filtrantes removem possíveis agentes patogênicos, tendo como objetivo a melhoria da qualidade da água potável.</t>
  </si>
  <si>
    <t>- Plano estratégico da Justiça Federal - PEJF 2021/2026, macrodesafio: "Aperfeiçoamento da gestão administrativa e da governança judiciária"; - ODS: 16 - Paz, Justiça e Instituições Eficazes.</t>
  </si>
  <si>
    <t>Comprometimento à saúde dos usuários e ao bom funcionamento dos purificadores de água.</t>
  </si>
  <si>
    <t>1. Problema/situação enfrentada: vencimento da carga dos extintores de incêndio instalados no edifício Sede da Subseção Judiciária de Ipatinga;
2. Necessidade originada: contratação de empresa especializada para recarga desses extintores e realização dos testes hidrostáticos necessários;
3. O que se deseja alcançar: manter a segurança de todos que trabalham na Subseção, bem como de seus usuários, e atender às normas vigentes de segurança, prevenção e combate a incêndios.</t>
  </si>
  <si>
    <t>a) Plano Estratégico da Justiça Federal - PEJF 2021/2026, macrodesafio "Aperfeiçoamento da gestão administrativa e da governança judiciária" / macrodesafios específicos "Fortalecimento da segurança e proteção institucional"; c) ODS 16 - Paz, Justiça e Instituições Eficazes.</t>
  </si>
  <si>
    <t>1. Problema/situação enfrentada: a Subseção Judiciária de Ipatinga possui apenas postos de vigilância no período diurno e localizados no ficam localizados no térreo do edifício Sede da Subseção. Porém, o edifício possui cinco andares e área externa. E ainda, que possui apenas um posto de vigilância, nos finais de semana, o que a ausencia dos sistemas compromete a segurança no prédio.
2. Necessidade originada: manutenção de sistema de alarme e de sistema de CFTV do prédio da subseção;
3. O que se deseja alcançar: prover a segurança de todos os ativos institucionais na subseção, desde as instalações físicas, até a equipe de pessoal, de forma conjunta e complementar o sistema de alarme e o CFTV se integram à equipe de vigilância.</t>
  </si>
  <si>
    <t>a) Plano Estratégico da Justiça Federal - PEJF 2021/2026, macrodesafio "Aperfeiçoamento da gestão administrativa e da governança judiciária" / macrodesafios específicos "Fortalecimento da segurança e proteção institucional";
c) ODS 16 - Paz, Justiça e Instituições Eficazes.</t>
  </si>
  <si>
    <t>1. Problema/situação enfrentada: o banco de baterias em uso em um nobreak instalado no CPD da Subseção Judiciária de Ipatinga, conforme recomenda o fabricante, tem vida útil definida e deve ser substituído.
2. Necessidade originada: aquisição e instalação de banco de baterias, para nobreak de 10 kva;
3. O que se deseja alcançar: garantir o funcionamento satisfatório do nobreak, responsável pelo suprimento de energia alternativa para os equipamentos instalados no prédio Sede da subseção, quando da ocorrência de picos, surtos ou falta de energia, e evitar inúmeros problemas, como perda de dados e/ou de máquinas.</t>
  </si>
  <si>
    <t>Serviços de engenharia;Bens de consumo;</t>
  </si>
  <si>
    <t>a) Plano Estratégico da Justiça Federal - PEJF 2021/2026, macrodesafios "Aperfeiçoamento da gestão administrativa e da governança judiciária" e "Agilidade e produtividade na prestação jurisdicional";
c) ODS 16 - Paz, Justiça e Instituições Eficazes.</t>
  </si>
  <si>
    <t>1. Problema/situação enfrentada: manutenção do controle de pragas a ser realizada no edifício sede da Subseção Judiciária de Ipatinga;
2. Necessidade originada: contratação de empresa especializada para realizar o serviço de desinsetização e desratização no prédio da subseção;
3. O que se deseja alcançar: proteção contra o aparecimento de insetos e roedores, nas áreas internas e externas da edificação, garantindo assim a preservação da saúde dos magistrados, servidores, estagiários, prestadores de
serviço e usuários da subseção, e também a preservação de documentos e equipamentos que podem ser danificados pela presença de insetos e espécies indesejadas.</t>
  </si>
  <si>
    <t>1. Problema/situação enfrentada: Segurança de magistrados, servidores, prestadores e jurisdicionados e do patrimônio e das instalações.
2. Necessidade originada: : É necessário segarantir a inviolabilidade da sede e proteção do acervo.
3. O que se deseja alcançar: Proteção patrimonial por meio da prorrogação do atual contrato de vigilância</t>
  </si>
  <si>
    <t>Risco a segurança Patrimonial, de Servidores e Jurisdicionados.</t>
  </si>
  <si>
    <t>Alteração do contrato de terceirizados, de modo a contratar 2 Auxiliar Judiciário (200h/mês) em substituição a 2 Auxiliar Administrativo (150h/mês)s</t>
  </si>
  <si>
    <t>1.Problema/Situação enfrentada: A Justiça Federal possui elevada demanda e o atual quadro de servidores tem dificuldades de atender com celeridade.                                                                                                                     2. Necessidade Originada: Com a alteração no contrato de serviços terceirizados, do Auxiliar Administrativo para Auxiliar Judiciário e ampliação da carga horária de 150h para 200h, possibilitaria o melhor aproveitamento dos funcionários que atuariam diretamente nas duas Varas federais.</t>
  </si>
  <si>
    <t>a) Plano estratégico da Justiça Federal 2021/2026                                                     b) Macrodesafio: Garantia dos Direitos de Cidadania, Agilidade e Produtividade na prestação jurisdicional.                                                 c) ODS: 16 Paz Justiça e Instituições Eficaze</t>
  </si>
  <si>
    <t>Prejuízo à realização das atividades das áreas fim, com impactos negativos na produtividade.</t>
  </si>
  <si>
    <t>ITUIUTABA                                     0010357-37.2022.01.8008</t>
  </si>
  <si>
    <t>1) Problema: Extintores e Mangueiras de incêndio vencidos; 2) Necessidade: Realizar a
recarga e manutenção dos extintores e mangueiras de incêndio localizados no prédio da SSJ
IUA; 3) Alcance: Garantir a segurança de todos que trabalham no prédio e dos
jurisdicionados;</t>
  </si>
  <si>
    <t>A) Macrodesafio: Aperfeiçoamento da gestão administrativa e da governança
judiciária/Macrodesafios específicos: Fortalecimento da segurança e proteção institucional;
C) ODS 16 - Paz, Justiça e Instituições Eficazes;</t>
  </si>
  <si>
    <t>Riscos à segurança e bem-estar dos servidores, prestadores de serviços e usuários das instalações da Subseção Judiciária de Ituiutaba; prejuízo à realização das tarefas rotineiras das áreas meio e fim, com impactos negativos na produtividade.</t>
  </si>
  <si>
    <t>1. Problema: Água para consumo interno armazenada em caixas d'água sem manutenção e limpeza;
2. Necessidade de manter a água em condições adequadas de utilização;
3. Alcance: Caixas d'água em condições adequadas de armazenamento da água utilizada; garantia e promoção da saúde dos usuários das instalações da SSJ IUA.</t>
  </si>
  <si>
    <t>a) Plano Estratégico da Justiça Federal - Macrodesafio: Aperfeiçoamento da gestão administrativa e da governança judiciária; garantia dos direitos de cidadania; Macrodesafio específico: Fortalecimento da segurança e proteção institucional. c) ODS 16 - Paz, Justiça e Instituições Eficazes;</t>
  </si>
  <si>
    <t>A não contratação implica em riscos à saúde e bem-estar dos usuários das instalações do prédio da SSJ IUA e, consequentemente, prejuízo da realização de tarefas das áreas meio e fim, e diminuição da produtividade.</t>
  </si>
  <si>
    <t>A contratação dos serviços de limpeza, copeiragem, serviços gerais e administrativos/judiciários é necessária para a realização de atividades essenciais que contribuem para o cumprimento da missão institucional da Justiça Federal. Deseja-se alcançar um ambiente seguro, organizado, em condições higiênicas de promoção da saúde, e adequado para o funcionamento da Subseção Judiciária de Ituiutaba.</t>
  </si>
  <si>
    <t>a) Plano Estratégico da Justiça Federal: Macrodesafio: "Aperfeiçoamento da gestão administrativa e da governança judiciária"; Microdesafio Específico: Fortalecimento da segurança e proteção institucional. c) ODS 16 - Paz, Justiça e Instituições Eficazes;</t>
  </si>
  <si>
    <t>Riscos à saúde, à segurança, ao bem estar dos servidores, magistrados, estagiários, prestadores de serviço e usuários das instalações da Subseção Judiciária de Ituiutaba - MG. Riscos de descontinuidade da prestação de serviço jurisdicional, pois estão vinculadas às atividades administrativas, de conservação e limpeza, e de apoio.</t>
  </si>
  <si>
    <t>A falta de manutenção do elevador pode ocasionar funcionamento inadequado do equipamento, causando aumento no gasto de energia e comprometendo a segurança dos usuários. Desejamos alcançar o uso adequado e seguro do elevador instalado no prédio da SSJ IUA.</t>
  </si>
  <si>
    <t>A) Plano Estratégico da Justiça Federal: Macrodesafio: Aperfeiçoamento da gestão administrativa e da governança judiciária/Macrodesafio Específico: Fortalecimento da segurança e proteção institucional; C) ODS 16 - Paz, Justiça e Instituições Eficazes;</t>
  </si>
  <si>
    <t>Riscos à segurança e bem-estar dos servidores, magistrados, prestadores de serviços, estagiários e demais usuários das instalações da SSJ Ituiutaba, em decorrência da falta de segurança no uso do elevador; Prejuízo à realização de tarefas e aumento do gasto de energia.</t>
  </si>
  <si>
    <t>Justifica-se a contratação pela necessidade de um local apropriado para o funcionamento da Justiça Federal, Subseção Judiciária de Ituiutaba, e, consequentemente, para o desenvolvimento das atividades administrativas, judiciárias e atendimento aos jurisdicionados.</t>
  </si>
  <si>
    <t>A) Plano Estratégico da Justiça Federal: Macrodesafio: Aperfeiçoamento da gestão administrativa e da governança judiciária/Macrodesafio Específico: Fortalecimento da segurança e proteção institucional;
C) ODS 16 Paz, Justiça e Instituições Eficazes;</t>
  </si>
  <si>
    <t>Impossibilidade da prestação de serviços da Justiça Federal/Subseção Judiciária de Ituiutaba, e de realização das atividades rotineiras das áreas meio e fim, com impactos negativos na produtividade.</t>
  </si>
  <si>
    <t>1. Problema: Aparelhos de ar condicionado sem manutenção mensal preventiva e corretiva geram mais gastos e consomem mais energia, além de causarem prejuízos para a saúde dos usuários;
2. Necessidade: manter os aparelhos funcionando adequadamente;
3. Alcance: Aparelhos de ar condicionado funcionando adequadamente, promovendo condições
adequadas para a prestação de serviços e economia de energia;</t>
  </si>
  <si>
    <t>A) Plano Estratégico da Justiça Federal: Macrodesafio: Aperfeiçoamento da gestão administrativa e da governança judiciária/Macrodesafio Específico: Fortalecimento da segurança e proteção institucional;
C) ODS 16 - Paz, Justiça e Instituições Eficazes;</t>
  </si>
  <si>
    <t>A não contratação do objeto é um risco à saúde, à segurança e ao bem-estar dos servidores, magistrados, prestadores de serviços e usuários das instalações da SSJ IUA, assim como pode causar prejuízo à realização das atividades das áreas meio e fim, com impactos negativos na produtividade. Pode causar, também, desperdício do dinheiro público devido ao aumento do consumo de energia em decorrência do mal funcionamento dos aparelhos.</t>
  </si>
  <si>
    <t>Contratação de empresa especializada em fornecimento de energia elétrica para a Subseção Judiciária, para o funcionamento adequado das instalações e equipamentos, e manutenção das atividades e seriços prestados pela Justiça Federal em Ituiutaba</t>
  </si>
  <si>
    <t>Interrupção da prestação de serviços à população pela Justiça Federal, na Subseção Judiciária de Ituiutaba.</t>
  </si>
  <si>
    <t>Necessidade de forecimento de água e tratament adequado do esgoto no  prédio da Justiça Federal em Ituiutaba, para manutenção das condições de higiene e limpeza da Subseção Judiciária</t>
  </si>
  <si>
    <t>JANAÚBA 0010635-38.2022.4.01.8008</t>
  </si>
  <si>
    <t>1) Problemas: Extintores e Mangueiras de incêndio vencidos; 2) Necessidade: Realizar a recarga e manutenção dos extintores e mangueiras de incêndio; 3) Alcance: Minimizar o risco de incêndio, protegendo servidores, magistrados, terceirizados, e jurisdicionados que frequentam a sede da Subseção de Janaúba.</t>
  </si>
  <si>
    <t>A) Macrodesafio: Aperfeiçoamento da gestão administrativa e da governança judiciária/Macrodesafios
específicos: Fortalecimento da segurança e proteção institucional;
C) ODS 16: Paz, Justiça e Instituições Eficazes.</t>
  </si>
  <si>
    <t>- Riscos á segurança e bem-estar dos servidores, magistrados, terceirizados e jurisdicionados da
Subseção de Janaúba; - Prejuízo à realização das tarefas rotineiras das áreas meio e fim, com impactos negativos na produtividade.</t>
  </si>
  <si>
    <t>1. Problema: Aparelhos de ar condicionado sem manutenção preventiva e corretiva
apresentam defeitos com maior frequência, aumentam o consumo de energia, geram
despesas adicionais, além de causarem problemas para a saúde dos usuários;
2. Necessidade: Manter os aparelhos funcionando adequadamente;
3. Alcance: Aparelhos de ar condicionado funcionando adequadamente reduzem
os custos com energia elétrica, bem como propiciam um ambiente salubre para a prestação
dos serviços,</t>
  </si>
  <si>
    <t>A) Plano Estratégico da Justiça Federal 2021/2026: Macrodesafio: Aperfeiçoamento da gestão
administrativa e da governança judiciária / Macrodesafio Específico: Fortalecimento
da segurança e proteção institucional. C) ODS 16 - Paz, Justiça e Instituições Eficazes.</t>
  </si>
  <si>
    <t>- A não contratação dos serviços causa riscos à saúde, segurança e bem estar
dos servidores, magistrados, terceirizados e jurisdicionados da Subseção de Janaúba/MG
em decorrência de um ambiente insalubre.
- Gera um aumento dos custos, tendo em vista que os aparelhos de ar condicionado
apresentam mais defeitos, e consomem mais energia, quando não ocorre a manutenção
preventiva e corretiva dos aparelhos.</t>
  </si>
  <si>
    <t>1. Problema: Conservação do Patrimônio Público. Manter a Subseção de Janaúba em
condições de higiene e organização adequadas ao ideal funcionamento da Instituição; 2.
Necessidade: Contratação dos serviços de conservação, limpeza, mensageria e zeladoria,
imprescindível para a realização de tarefas essenciais que contribuem substancialmente para
o desempenho das funções institucionais. 3. Alcançar um ambiente seguro, organizado, e
em condições de higiene apropriadas para o bom funcionamento da Instituição, afetando
diretamente o bem estar dos servidores, colaboradores e jurisdicionados, e consequente
aumento da produtividade.</t>
  </si>
  <si>
    <t>A) Plano Estratégico da Justiça Federal 2021/2026: Macrodesafio: Aperfeiçoamento
da gestão administrativa e da governança judiciária / Macrodesafio Específico:
Fortalecimento da segurança e proteção institucional.
C) ODS 16 - Paz, Justiça e Instituições Eficazes.</t>
  </si>
  <si>
    <t>- Riscos à saúde, segurança e bem-estar dos servidores, terceirizados e jurisdicionados em
decorrência de um ambiente desorganizado e insalubre; - Impactam diretamente na
realização das atividades das áreas meio e fim, com impactos negativos na produtividade.</t>
  </si>
  <si>
    <t>Juiz de Fora                                                                   0011713-67.2022.4.01.8008</t>
  </si>
  <si>
    <t>* Plano estratégico da Justiça Federal - PEJF 2021/2026, macrodesafio "Aperfeiçoamento da
gestão administrativa e da governança judiciária"
* ODS: 16 - Paz, Justiça e Instituições Eficazes</t>
  </si>
  <si>
    <t>Prejuízos à segurança e conservação dos processos arquivados/processos findos.</t>
  </si>
  <si>
    <t>1. Problema/situação enfrentada: prevenção e combate de incêndios nas edificações da sede e arquivo judicial
2. Necessidade originada: manutenção em cilindros e mangueiras e recarga de extintores de incêndio
3. O que se deseja alcançar: segurança dos locais e das pessoas e o atendimento às normas de segurança, prevenção e combate a incêndio vigentes.</t>
  </si>
  <si>
    <t>Serviços comuns;Bens de consumo;</t>
  </si>
  <si>
    <t>* Plano estratégico da Justiça Federal - PEJF 2021/2026, macrodesafio "Aperfeiçoamento da gestão administrativa e da governança judiciária"
* ODS: 16 - Paz, Justiça e Instituições Eficazes</t>
  </si>
  <si>
    <t>Comprometimento da segurança dos locais e das pessoas e não atendimento às normas de segurança, prevenção e combate a incêndio vigentes.</t>
  </si>
  <si>
    <t>1. Problema/situação enfrentada: desgaste natural do equipamento;
2. Necessidade originada: encontrar uma solução para evitar a degradação dos elevadores, bem como corrigir algum erro de desempenho;
3. O que se deseja alcançar: manter os equipamentos em perfeito funcionamento evitando-se qualquer risco à segurança dos passageiros.</t>
  </si>
  <si>
    <t>- Plano estratégico da Justiça Federal - PEJF 2021/2026, macrodesafio "Aperfeiçoamento da gestão administrativa e da governança judiciária
- ODS: 16 - Paz, Justiça e Instituições Eficazes.</t>
  </si>
  <si>
    <t>Degradação dos equipamentos e riscos à segurança dos passageiros.</t>
  </si>
  <si>
    <t>1. Problema/situação enfrentada: proliferação de insetos, mosquitos, incluindo o da dengue, aranhas, baratas, lacraias e roedores;
2. Necessidade originada: encontrar uma solução para controle de infestações;
3. O que se deseja alcançar: manter os ambientes de trabalho em perfeitas condições de higiene e segurança, tendo em vista que tais pragas são consideradas vetores de diversas doenças.</t>
  </si>
  <si>
    <t>* Plano estratégico da Justiça Federal - PEJF 2021/2026, macrodesafio "Aperfeiçoamento da gestão administrativa e da governança judiciária"
* ODS: 03 - Saúde e bem estar * ODS: 16 - Paz, Justiça e Instituições Eficazes.</t>
  </si>
  <si>
    <t>Proliferação de pragas, consideradas vetores de diversas doenças.</t>
  </si>
  <si>
    <t>Manter e preservar o sistema de controle de acesso em pleno funcionamento, de modo a possibilitar o registro e monitoramento de entradas e saídas dos diversos usuários que transitam diariamente nas dependências da Subseção, de modo a subsidiar nos procedimentos de segurança patrimonial e institucional.</t>
  </si>
  <si>
    <t>- Plano estratégico da Justiça Federal - PEJF 2021/2026, macrodesafio "Aperfeiçoamento da gestão administrativa e da governança judiciária - ODS: 16 - Paz, Justiça e Instituições Eficazes.</t>
  </si>
  <si>
    <t>Comprometimento do controle de acesso de pessoas ao prédio.</t>
  </si>
  <si>
    <t>A contratação dos serviços inerentes à administração é necessária à realização das atividades essenciais ao cumprimento da missão institucional da Justiça Federal, não dispondo o órgão da prestação desse serviço por seu quadro próprio de pessoal, constituindo-se, no caso, a alternativa mais eficiente e eficaz para a Administração, na sua tarefa de zelar pelo patrimônio público.</t>
  </si>
  <si>
    <t>Serviços prestados de forma contínua;Serviço com regime de dedicação exclusiva de mão de obra;</t>
  </si>
  <si>
    <t>- Plano estratégico da Justiça Federal - PEJF 2021/2026, macrodesafios: "Aperfeiçoamento da gestão administrativa e da governança judiciária " Agilidade e produtividade na prestação jurisdicional";
- ODS: 16 - Paz, Justiça e Instituições Eficazes.</t>
  </si>
  <si>
    <t>Riscos à saúde, à segurança, ao bem estar dos servidores, terceirizados e usuários das instalações da Subseção Judiciária de Juiz de Fora, bem como, riscos de transtornos à prestação do serviço jurisdicional.</t>
  </si>
  <si>
    <t>1. Problema/situação enfrentada: Manter os ambientes de trabalho climatizados, bem como os aparelhos do CPD devidamente refrigerados;
2. Necessidade originada: prever possíveis falhas de operação que, se não corrigidas a tempo, possam comprometer a vida útil do sistema de condicionamento de ar;
3. O que se deseja alcançar: aumentar a vida útil dos equipamentos, garantir uma boa qualidade do ar para os usuários e atender ao disposto na Portaria nº 3523, de 28/08/1988, do Ministério da Saúde, que estabelece a obrigatoriedade de se realizar manutenções periódicas em tais sistemas.</t>
  </si>
  <si>
    <t>- Plano estratégico da Justiça Federal - PEJF 2021/2026, macrodesafio "Aperfeiçoamento da gestão administrativa e da governança judiciária" - ODS: 16 - Paz, Justiça e Instituições Eficazes.</t>
  </si>
  <si>
    <t>Comprometimento ao bom funcionamento do sistema de condicionamento do ar, aos equipamentos do CPD que dependem de refrigeração e à saúde dos usuários.</t>
  </si>
  <si>
    <t>1. Problema/situação enfrentada: Falhas temporárias, oscilações frequentes e interrupções na rede elétrica.
2. Necessidade originada: evitar que os aparelhos de informática sejam desligados bruscamente durante eventuais quedas de energia.
3. O que se deseja alcançar: aumentar a vida útil dos equipamentos e, consequentemente, evitar perda de dados.</t>
  </si>
  <si>
    <t>Transtornos e possibilidade de danos irreparáveis aos equipamentos do CPD, principalmente, aos servidores de armazenamento de dados, ocasionando, por exemplo, a perda de informações.</t>
  </si>
  <si>
    <t>Garantir a segurança de processos, equipamentos, mobiliário e instalações do arquivo judicial.</t>
  </si>
  <si>
    <t>- Plano estratégico da Justiça Federal - PEJF 2021/2026, macrodesafios: "Aperfeiçoamento da gestão administrativa e da governança judiciária; “Fortalecimento da segurança e proteção institucional”;
- ODS: 16 - Paz, Justiça e Instituições Eficazes.</t>
  </si>
  <si>
    <t>Comprometimento da segurança de processos, equipamentos, mobiliário e instalações do arquivo judicial.</t>
  </si>
  <si>
    <t>Prever possíveis falhas de operação que, se não corrigidas a tempo, possam comprometer a vida útil dos equipamentos de suporte e supervisão de energia elétrica e de demais equipamentos energizados utilizados na Subseção. Com a realização da manutenção preventiva pretende-se aumentar a vida útil dos equipamentos, bem como, garantir a segurança dos usuários da edificação.</t>
  </si>
  <si>
    <t>- Plano estratégico da Justiça Federal - PEJF 2021/2026, macrodesafio "Aperfeiçoamento da gestão administrativa e da governança judiciária"; - ODS: 16 - Paz, Justiça e Instituições Eficazes.</t>
  </si>
  <si>
    <t>Comprometimento da segurança do funcionamento dos sistemas elétricos, dos equipamentos energizados e à segurança dos usuários.</t>
  </si>
  <si>
    <t>A aquisição destina-se a prover a manutenção do sistema de ar condicionado central da Subseção Judiciária de Juiz de Fora.</t>
  </si>
  <si>
    <t>- Plano estratégico da Justiça Federal - PEJF 2021/2026, macrodesafios: "Aperfeiçoamento a gestão administrativa e da governança judiciária"; "Agilidade e produtividade na prestação jurisdicional"; - ODS: 16 - Paz, Justiça e Instituições Eficazes.</t>
  </si>
  <si>
    <t>A aquisição destina-se à substituição das baterias dos equipamentos: motobomba, porta giratória, fechaduras eletrônicas, grupo gerador e nobreak do quadro elétrico. Tal substituição se faz necessária tendo em vista, que as baterias sofrem desgaste e perda de eficiência com o tempo.</t>
  </si>
  <si>
    <t>- Plano estratégico da Justiça Federal - PEJF 2021/2026, macrodesafios: "Aperfeiçoamento da gestão administrativa e da governança judiciária"; "Agilidade e produtividade na prestação jurisdicional"; - ODS: 16 - Paz, Justiça e Instituições Eficazes.</t>
  </si>
  <si>
    <t>Comprometimento ao bom funcionamento dos equipamentos elétricos/eletrônicos.</t>
  </si>
  <si>
    <t>A aquisição visa prover a reposição dos filtros nos bebedouros e purificadores de água à disposição dessa Subseção. Os elementos filtrantes removem possíveis agentes contaminantes, tendo como objetivo a melhoria da qualidade da água potável.</t>
  </si>
  <si>
    <t>- Plano estratégico da Justiça Federal - PEJF 2021/2026, macrodesafio: "Aperfeiçoamento da gestão administrativa e da governança judiciária";
- ODS: 16 - Paz, Justiça e Instituições Eficazes.</t>
  </si>
  <si>
    <t>Comprometimento à saúde dos usuários e ao bom funcionamento dos purificadores e bebedouros de água.</t>
  </si>
  <si>
    <t>1. Problema/situação enfrentada: Falhas temporárias, oscilações frequentes e interrupções na rede elétrica.
2. Necessidade originada: garantir o funcionamento total e com segurança do grupo gerador de energia elétrica 3. O que se deseja alcançar: antecipar possíveis problemas com o funcionamento do equipamento e aumentar sua vida útil.</t>
  </si>
  <si>
    <t>Comprometimento ao bom funcionamento do grupo gerador, podendo ocasionar transtornos à prestação jurisdicional em situações de instabilidade da rede elétrica.</t>
  </si>
  <si>
    <t>A aquisição destina-se à substituição de peças e materiais danificados pelo tempo de uso. O edifício sede da Subseção Judiciária de Juiz de Fora foi inaugurado em 2008, com o tempo e o uso, o desgaste é inevitável, carecendo de manutenção constante, reparos e/ou substituição de peças danificadas.</t>
  </si>
  <si>
    <t>- Plano estratégico da Justiça Federal - PEJF 2021/2026, macrodesafios: "Aperfeiçoamento da gestão administrativa e da governança judiciária; "Fortalecimento da segurança e proteção institucional";
- ODS: 16 - Paz, Justiça e Instituições Eficazes.</t>
  </si>
  <si>
    <t>Riscos à saúde, à segurança, ao bem estar dos servidores, terceirizados e usuários das instalações da Subseção Judiciária de Juiz de Fora.</t>
  </si>
  <si>
    <t>- Plano estratégico da Justiça Federal - PEJF 2021/2026, macrodesafios: "Aperfeiçoamento da gestão administrativa e da governança judiciária " Agilidade e produtividade na prestação jurisdicional"; - ODS: 16 - Paz, Justiça e Instituições Eficazes.</t>
  </si>
  <si>
    <t>Deterioração do patrimônio público.</t>
  </si>
  <si>
    <t>Aprimorar o sistema de controle de acesso e da segurança.</t>
  </si>
  <si>
    <t>- Plano estratégico da Justiça Federal - PEJF 2021/2026, macrodesafio "Aperfeiçoamento da gestão administrativa e da governança judiciária; “Fortalecimento da segurança e proteção institucional”;
- ODS: 16 - Paz, Justiça e Instituições Eficazes.</t>
  </si>
  <si>
    <t>Comprometimento dos procedimentos de segurança.</t>
  </si>
  <si>
    <t>Necessidade de manutenção preventiva e corretiva dos equipamentos, a fim de garantir os procedimentos de segurança.</t>
  </si>
  <si>
    <t>- Plano estratégico da Justiça Federal - PEJF 2021/2026, macrodesafios: "Aperfeiçoamento da gestão administrativa e da governança judiciária; “Fortalecimento da segurança e proteção institucional”; - ODS: 16 - Paz, Justiça e Instituições Eficazes.</t>
  </si>
  <si>
    <t>Garantir o perfeito funcionamento das persianas do prédio da Subseção Judiciária de Juiz de Fora, devido ao desgaste natural pelo tempo de uso.</t>
  </si>
  <si>
    <t>- Plano estratégico da Justiça Federal - PEJF 2021/2026, macrodesafios: "Aperfeiçoamento a gestão administrativa e da governança judiciária";
- ODS: 16 - Paz, Justiça e Instituições Eficazes</t>
  </si>
  <si>
    <t>Comprometimento do funcionamento das persianas do prédio da Subseção Judiciária de Juiz de Fora.</t>
  </si>
  <si>
    <t>Necessidade de manutenção preventiva do sistema de prevenção e segurança contra incêndio e combate ao pânico.</t>
  </si>
  <si>
    <t>Comprometimento da segurança institucional, patrimonial e dos usuários.</t>
  </si>
  <si>
    <t>Conservação do patrimônio público para evitar possíveis infiltrações advindas de chuvas.</t>
  </si>
  <si>
    <t>- Plano estratégico da Justiça Federal - PEJF 2021/2026, macrodesafios: "Aperfeiçoamento da gestão Administrativa e da governança judiciária ";
- ODS: 16 - Paz Justiça e Instituições Eficazes</t>
  </si>
  <si>
    <t>Deterioração do prédio.</t>
  </si>
  <si>
    <t>Conservação predial.</t>
  </si>
  <si>
    <t xml:space="preserve">Obra </t>
  </si>
  <si>
    <t>Plano estratégico da Justiça Federal - PEJF 2021/2026, macrodesafio "Aperfeiçoamento da gestão administrativa e da governança judiciária;
ODS: 16 - Paz, Justiça e Instituições Eficazes.</t>
  </si>
  <si>
    <t>Deterioração predial</t>
  </si>
  <si>
    <t>ID. 0061320</t>
  </si>
  <si>
    <t>Aprovação de novo PSCIP junto ao CBMMG, em virtude da realização de reformas na edificação, que ocasionaram mudanças de layouts e consequentemente, necessidade de
atualização do sistema de prevenção e segurança contra incêndio e combate ao pânico.</t>
  </si>
  <si>
    <t>- Plano estratégico da Justiça Federal - PEJF 2021/2026, macrodesafios: "Aperfeiçoamento da gestão administrativa e da governança judiciária; “Fortalecimento da segurança e
proteção institucional”; - ODS: 16 - Paz, Justiça e Instituições Eficazes.</t>
  </si>
  <si>
    <t>ID. 0067444</t>
  </si>
  <si>
    <t>LAVRAS  0011511-90.2022.4.01.8008</t>
  </si>
  <si>
    <t>Justifica-se a contratação pela necessidade de um local apropriado ao funcionamento da
Justiça Federal, Subseção Judiciária de Sete Lagoas, e, consequentemente, para o desenvolvimento pleno das atividades e atendimento aos jurisdicionados.</t>
  </si>
  <si>
    <t>Plano Estratégico da Justiça Federal - PEJF 2021-2026, Macrodesafio: Fortalecimento da
segurança e proteção institucional; Objetivo: Paz, Justiça e Instituições Eficazes.</t>
  </si>
  <si>
    <t>Prejuízo à realização das tarefas rotineiras das áreas meio e fim, com impactos negativos na
produtividade e no atendimento aos jurisdicionados.</t>
  </si>
  <si>
    <t>Justifica-se a contratação pela necessidade de um local apropriado ao funcionamento da
Justiça Federal, Subseção Judiciária de Sete Lagoas, e, consequentemente, para o
desenvolvimento pleno das atividades e atendimento aos jurisdicionados</t>
  </si>
  <si>
    <t>Plano Estratégico da Justiça Federal - PEJF 2021-2026, Macrodesafio: Aperfeiçoamento da
gestão administrativa e da governança judiciária/Macrodesafio Específico: Fortalecimento da
segurança e proteção institucional; Objetivo: agilizar os trâmites judiciais; ODS 16 – Paz,
Justiça e Instituições Eficazes.</t>
  </si>
  <si>
    <t>Garantir o monitoramento e segurança eletrônica nas dependências da Justiça
Federal/Subseção de Lavras</t>
  </si>
  <si>
    <t>Plano Estratégico da Justiça Federal - PEJF 2021-2026, Macrodesafio: Aperfeiçoamento da
gestão administrativa e da governança judiciária/Macrodesafio Específico: Fortalecimento da
segurança e proteção institucional; Objetivo: ODS 16 – Paz, Justiça e Instituições Eficazes.</t>
  </si>
  <si>
    <t>Comprometimento do monitoramento e da segurança do Prédio Sede da Subseção
Judiciária de Lavras.</t>
  </si>
  <si>
    <t>Justifica-se a necessidade de tal contratação, tendo em vista a manutenção da segurança da
Subseção e o atendimento às normas de segurança, prevenção e combate a incêndio
vigentes.</t>
  </si>
  <si>
    <t>A) Macrodesafio: Aperfeiçoamento da gestão administrativa e da governança
judiciária/Macrodesafios específicos: Fortalecimento da segurança e proteção institucional;
C) ODS 16 - Paz, Justiça e Instituições Eficazes</t>
  </si>
  <si>
    <t>Riscos à segurança e bem-estar dos servidores, terceirizados e usuários das instalações da
Subseção Judiciária de Lavras; prejuízo à realização das tarefas rotineiras das áreas meio e
fim, com impactos negativos na produtividade e no atendimento aos jurisdicionados</t>
  </si>
  <si>
    <t>Manter sob climatização adequada os equipamentos de informática e o ambiente em
condições de conforto para a execução do trabalho para magistrados, servidores e usuários
da Subseção Judiciária.</t>
  </si>
  <si>
    <t>- riscos à saúde, segurança e bem estar dos magistrados, servidores, terceirizados e usuários
das instalações da Subseção Judiciária em decorrência de um ambiente insalubre; - riscos de
superaquecimento e perda dos equipamentos de informática, com prejuízo à realização das
tarefas rotineiras das áreas meio e fim, com impactos negativos consideráveis à
produtividade e ao atendimento aos jurisdicionados.</t>
  </si>
  <si>
    <t>A manutenção preventiva e corretiva da plataforma elevatória instalada no prédio sede da
Subseção Judiciária de Lavras tem por objetivo garantir a acessibilidade da pessoa com
deficiência ou com mobilidade reduzida que se utilizam das instalações da Subseção
Judiciária de Lavras, atendendo às normas de acessibilidade aos prédios públicos, em
especial à ABNT NBR-9050 - Acessibilidade a edificações.</t>
  </si>
  <si>
    <t>a) Plano Estratégico da Justiça Federal - PEJF2021/2026 - Macrodesafio: "Aperfeiçoamento
da gestão orçamentária e financeira"; "Aperfeiçoamento da gestão administrativa e da
governança judiciária"; c) Objetivos de Desenvolvimento Sustentável - Agenda 2030/ONU :
ODS 16 - "Paz Justiça e Instituições Eficazes".</t>
  </si>
  <si>
    <t>- prejuízo à acessibilidade de pessoas com deficiência ou mobilidade reduzida às instalações
da Subseção Judiciária de Lavras, com impactos negativos no atendimento aos
jurisdicionados.</t>
  </si>
  <si>
    <t>Justifica-se tal contratação tendo em vista a necessidade de eliminação de insetos e ratos,
visando a manutenção periódica da higiene e limpeza dos imóveis que abrigam esta
Subseção e dos reservatórios de água, a fim de resguardar a saúde dos colaboradores e
jurisdicionados. Registre-se que o Fórum encontra-se instalado em prédio locado com
extensa área dos fundos não pavimentada e comum com outras edificações do entorno, o
que pode favorecer o aparecimento significativo de insetos.</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</si>
  <si>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</si>
  <si>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 risco de proliferação de insetos, ratos ou de animais peçonhentos, causando danos à
saúde e à segurança dos colaboradores e jurisdicionados; - riscos à qualidade da qualidade
da água consumida nos imóveis da Subseção e ao bem-estar dos servidores, funcionários e
do público externo.</t>
  </si>
  <si>
    <t>1. Problema/Situação enfrentada: Desorganização e comprometimento da salubridade dos
ambientes e a possibilidade de avarias em sistemas elétricos e hidráulicos. 2. Necessidade
originada: Proporcionar a continuidade dos serviços de suporte administrativo, conservação,
manutenção e limpeza dos bens móveis e no imóvel, de modo a preservar em perfeito
funcionamento as instalações, assegurando o bem estar dos usuários. 3. O que se pretende
alcançar: Melhoria nas condições de organização, higienização e limpeza dos diversos
ambientes, manutenção do imóvel e suporte administrativo às varas, condições, estas,
indispensáveis para o cumprimento da missão institucional.</t>
  </si>
  <si>
    <t>Plano Estratégico da Justiça Federal – PEJF – 2021/2026 - Macrodesafio "Aperfeiçoamento
da Gestão Administrativa e da Governança Judiciária” ODS – 3 : Saúde e Bem Estar 16: Paz,
Justiça e Instituições Eficazes.</t>
  </si>
  <si>
    <t>Riscos à saúde, segurança e bem estar de magistrados, servidores, terceirizados e usuários
da subseção, em decorrência de o ambiente tornar-se desorganizado e insalubre, causando
impactos negativos na produtividade .</t>
  </si>
  <si>
    <t>1. Problema: Aparelhos de ar condicionado sem manutenção preventiva e corretiva
geram mais gastos e consomem mais energia, além de causarem prejuízo para a saúde dos usuários;
2. Necessidade: manter os aparelhos funcionando adequadamente;
3. Alcance: Aparelhos de ar condicionado funcionando adequadamente, promovendo
condições adequadas para a prestação de serviços e economia de energia.</t>
  </si>
  <si>
    <t>Objetivos estratégicos do órgão: Plano Estratégico da Justiça Federal – PEJF–
2021/2026, macrodesafio "Aperfeiçoamento da gestão administrativa e da governança judiciária”;
ODS: 3 – Saúde e Bem estar.</t>
  </si>
  <si>
    <t>A não contratação do objeto é um risco à saúde, segurança e bem-estar dos servidores,
magistrados, terceirizados e usuários das instalações da SSJ LAVRAS, assim como pode causar
prejuízo à realização das atividades das áreas meio e fim, com impactos negativos na produtividade.
Pode causar, também, desperdício do dinheiro público devido ao aumento do consumo de energia em
decorrência do mal funcionamento dos aparelhos.</t>
  </si>
  <si>
    <t xml:space="preserve">Manhuaçu                                                    0011722-29.2022.4.01.8008 </t>
  </si>
  <si>
    <t>1) Problema: Extintores de incêndio vencidos;
2) Necessidade: Realizar a recarga e manutenção dos extintores de incêndio localizados no prédio da SSJ MNC;
3) Alcance: prover condições de operação aos equipamentos de combate a incêndio (extintores) existentes na SSJM MNC, atendendo às normas de combate a incêndio, e garantir a segurança de todos que trabalham no prédio e dos jurisdicionados.</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</si>
  <si>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</si>
  <si>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Riscos à segurança e bem-estar dos servidores, terceirizados e usuários das instalações da Subseção Judiciária de Manhuaçu; prejuízo à realização das tarefas rotineiras das áreas meio e fim, com impactos negativos na produtividade.</t>
  </si>
  <si>
    <t>1. Problema: Aparelhos de ar condicionado sem manutenção preventiva e corretiva geram mais gastos e consomem mais energia, além de causarem prejuízo para a saúde dos usuários;
2. Necessidade: manter os aparelhos funcionando adequadamente;
3. Alcance: Aparelhos de ar condicionado funcionando adequadamente, promovendo condições adequadas para a prestação de serviços e economia de energia;</t>
  </si>
  <si>
    <t>a) Plano Estratégico da Justiça Federal - PEJF 2021/2026, macrodesafios ""Aperfeiçoamento da gestão
administrativa e da governança judiciária""; e ""Promoção da sustentabilidade"".
b) Plano de Logística Sustentável - PLS
c) Objetivos do Desenvolvimento Sustentável - Agenda 2030/ONU: ODS 16 - Paz, Justiça e Instituições Eficazes</t>
  </si>
  <si>
    <t>A não contratação do objeto é um risco à saúde, segurança e bem-estar dos servidores, magistrados, terceirizados e usuários das instalações da SSJ MANHUAÇU, assim como pode causar prejuízo à realização das atividades das áreas meio e fim, com impactos negativos na produtividade. Pode causar, também, desperdício do dinheiro público devido ao aumento do consumo de energia em decorrência do mal funcionamento dos aparelhos.</t>
  </si>
  <si>
    <t>1. Problema/Situação enfrentada: ausência de imóvel próprio do TRF1 em Manhuaçu.
2. Necessidade Originada: alugar imóvel para o exercício das atividades da Vara Única da Subseção Judiciária de Manhuaçu
3. O que se deseja alcançar: imóvel adequado ao exercício das atividades.</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</si>
  <si>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</si>
  <si>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Prejuízo à realização das atividades das áreas meio e fim da subseção.</t>
  </si>
  <si>
    <t>1. Problema/Situação enfrentada: aparecimetno de insetos, ratos e outras pragas nos imóveis da Subseção.
2. Necessidade Originada: realização de dedetização e desratização anual nos imóveis.
3. O que se deseja alcançar: proteção do bem estar dos servidores e funcionários da Subseção e conservação e
limpeza do ambiente de trabalho.</t>
  </si>
  <si>
    <t>- Riscos de entupimentos nas caixas d'água , bem como de proliferação de algas, fungos, bactérias e
insetos, que podem prejudicar a saúde dos servidores, funcionários e do público externo.
- Risco de aparecimento de insetos, ratos e outras pragas e prejuízos ao bem estar dos servidores e funcionários
da Subseção e conservação e limpeza do ambiente de trabalho
- Prejuízo à realização das tarefas rotineiras das áreas meio e fim, com impactos negativos na produtividade;
- Dano ao patrimônio público</t>
  </si>
  <si>
    <t>1. Problema/Situação enfrentada: Desorganização e comprometimento da salubridade dos ambientes e a possibilidade de avarias em sistemas elétricos e hidráulicos.
2. Necessidade originada: Proporcionar a continuidade dos serviços de suporte administrativo, conservação,
manutenção e limpeza dos bens móveis e no imóvel, de modo a preservar em perfeito funcionamento as instalações, assegurando o bem estar dos usuários.
3. O que se pretende alcançar: Melhoria nas condições de organização, higienização e limpeza dos diversos
ambientes, manutenção do imóvel e suporte administrativo à subseção , condições, estas, indispensáveis para o cumprimento da missão institucional.</t>
  </si>
  <si>
    <t>Riscos à saúde, segurança e bem estar dos servidores, terceirizados e usuários das instalações da Subseção
Judiciária de Manhuaçu, bem com riscos de descontinuidade da prestação de serviço jurisdicional em razão da
falta de condições sanitárias causando impactos negativos na produtividade.</t>
  </si>
  <si>
    <t>1. Problema/Situação enfrentada: desgaste natural dos filtros a cada 6 meses dos 03 purificadores de água e de 01 bebedouro da Subseção.
2. Necessidade Originada: necessidade de compra de novos filtros para serem instalados nos aparelhos.
3. O que se deseja alcançar: preservação da qualidade da água consumida no imóvel da Subseção e garantia do
bem-estar dos servidores, funcionários e do público externo.</t>
  </si>
  <si>
    <t>Riscos à qualidade da água consumida no imóvel da Subseção e ao bem-estar dos servidores, funcionários e do público externo.</t>
  </si>
  <si>
    <t>1. Problema/situação enfrentada: o fornecimento de água, coleta de esgoto é realizado por uma única empresa em Manhuaçu (SAAE) , uma Autarquia Municipal. Anualmente é realizado processo de Inexigibilidade de Licitação, o que precisa ser novamente feito para propiciar a continuidade dos serviços para a SSJ de Manhuaçu. 2. Necessidade originada: renovação da prestação de serviço de água e esgoto por meio de novo pedido de inexigibilidade de licitação. 3. O que se deseja alcançar: assegurar a continuidade do atendimento à SSJ de Manhuaçu dos serviços de água esgoto.</t>
  </si>
  <si>
    <t>a) Plano Estratégico da Justiça Federal - PEJF 2021/2026 - Macrodesafio: "Aperfeiçoamento da Gestão Administrativa e da Governança judiciária" b) Meta 1 do Plano de Logística Sustentável - PLS c) Objetivos de Desenvolvimento Sustentável - Agenda 2030/ONU : ODS 16 - Paz, Justiça e Instituições eficazes</t>
  </si>
  <si>
    <t>- risco de interrupção dos serviços de água e coleta de esgoto na SSJ de Manhuaçu , impossibilitando a permanência de servidores e público em geral e, consequentemente, o uso da sede da Justiça Federal.</t>
  </si>
  <si>
    <t>Inexigiilidade</t>
  </si>
  <si>
    <t>1. Problema/situação enfrentada: o fornecimento de energia elétrica é realizado por uma única empresa em Manhuaçu , ENERGISA . 2. Necessidade originada: renovação da prestação de serviço de energia elétrica. 3. O que se deseja alcançar: assegurar a continuidade do atendimento à SSJ de Manhuaçu dos serviço de Energia Elétrica</t>
  </si>
  <si>
    <t>Prejuízo à realização das tarefas rotineiras das áreas meio e fim da Subseção Judiciária de Manhuaçu, com impactos negativos na produtividade, impossibilitando atendimento aos usuários.</t>
  </si>
  <si>
    <t>1. Problema/Situação enfrentada: a subseção não possui bebedouros/purificadores que atendam às Pessoas com Deficiência
2. Necessidade Originada: necessidade de garantir que pessoas com deficiência e mobilidade reduzida possam beber água
3. O que se deseja alcançar: adequar a subseção às normas de acessibilidade e desenho universal</t>
  </si>
  <si>
    <t>a) Plano Estratégico da Justiça Federal - PEJF 2021/2026 - Macrodesafio: "Aperfeiçoamento da Gestão
Administrativa e da Governança judiciária"
b) Meta 1 do Plano de Logística Sustentável - PLS
c) Objetivos de Desenvolvimento Sustentável - Agenda 2030/ONU : ODS 16 - Paz, Justiça e Instituições Eficazes</t>
  </si>
  <si>
    <t>Risco de não atendimento às recomendações feitas pelo MPF quanto à adequação da SSJ de Manhuaçu às normas de acessibilidade.</t>
  </si>
  <si>
    <t xml:space="preserve">Montes Claros  0011625-29.2022.4.01.8008     </t>
  </si>
  <si>
    <t>contratação de nova empresa ou prorrogação anual do contrato vigente dada a imperiosa necessidade dos serviços de manutenção da higiene e da salubridade das dependências físicas da SSJ MCL, bem como a continuidade da prestação de serviços dos auxiliares administrativos e recepção na portaria do prédio, devendo-se levar em conta que o contrato atual vigora até 01/12/2022.</t>
  </si>
  <si>
    <t>a) Plano Estratégico da Justiça Federal - PEJF 2021/2026, macrodesafio "Aperfeiçoamento da gestão
administrativa e da governança judiciária".
b) ODS: 16 - Paz, Justiça e Instituições Eficazes</t>
  </si>
  <si>
    <t>Riscos à saúde, segurança e bem- estar dos servidores, terceirizados e demais usuários das instalações físicas da Subseção Judiciária de Montes Claros, tratando-se de serviço essencial para viabilizar a boa prestação dos serviços administrativos e jurisdicionais.</t>
  </si>
  <si>
    <t>Contratação anual visando suprir a necessidade de item essencial - fornecimento de água mineral para magistrados, servidores, terceirizados e jurisdicionados.</t>
  </si>
  <si>
    <t>a) Plano Estratégico da Justiça Federal - PEJF 2021/2026, macrodesafio "Aperfeiçoamento da gestão administrativa e da governança judiciária";
b) ODS 3 - Saúde e Bem-estar / ODS 16 - Paz, Justiça e Instituições Eficazes</t>
  </si>
  <si>
    <t>Importa em importa em risco ao bem-estar dos magistrados, servidores, estagiários, terceirizados, uma vez que se trata de item essencial para a sobrevivência, cujo consumo deve ser regular, devendo a Subseção Judiciária garantir o fornecimento sem interrupção, cujo desabastecimento pode comprometer o bom andamento dos serviços.</t>
  </si>
  <si>
    <t>Garantir a segurança de magistrados, servidores e demais usuários das instalações físicas da SSJ-MCL, bem como a preservação do patrimônio da Subseção, propiciando o monitoramento, segurança eletrônica e CFTV nas dependências da Justiça Federal/Subseção Judiciária de Montes Claros de forma ininterrupta, principalmente pelo fato de inexistir vigilância noturna.</t>
  </si>
  <si>
    <t>a) Plano Estratégico da Justiça Federal - PEJF 2021/2026, macrodesafio "Aperfeiçoamento da gestão administrativa e da governança judiciária"; b) ODS 3 - Saúde e Bem-estar / ODS 16 - Paz, Justiça e Instituições Eficazes</t>
  </si>
  <si>
    <t>Risco à segurança dos usuários e dos bens patrimoniais nas dependências da Subseção Judiciária, tendo em vista que o sistema atualmente em uso é deficitário, possuindo apenas 9 câmeras em funcionamento dentre as 16 existentes, sem haver monitoramento interrupto. Segundo levantamento efetuado pelo agente da polícia penal, há necessidade de ampliação para 32 câmeras e previsão de monitoramento 24 horas por empresa especializada, dada a ausência de vigilância noturna.</t>
  </si>
  <si>
    <t>Agir preventivamente para evitar a proliferação de pragas (insetos e roedores) nas áreas internas e externas das instalações físicas da Subseção Judiciária, bem como exterminar as existentes, mantendo a salubridade necessária para garantir a saúde das pessoas de modo geral.</t>
  </si>
  <si>
    <t>a) Plano Estratégico da Justiça Federal - PEJF 2021/2026, macrodesafio "Aperfeiçoamento da gestão
administrativa e da governança judiciária"; b) ODS: 16 - Paz Justiça e Instituições Eficazes</t>
  </si>
  <si>
    <t>Risco à saúde e bem-estar dos magistrados, servidores, estagiários e demais jurisdicionados, tendo em conta que a proliferação de pragas é fator natural e o seu combate no ambiente de trabalho deve ser constante, notadamente a região em que se encontra a SSJ é comum a transmissão de dengue.</t>
  </si>
  <si>
    <t>Suprir as unidades da Subseção Judiciária de bebedouros refrigerados (galões de 20 litros).</t>
  </si>
  <si>
    <t>a) Plano Estratégico da Justiça Federal - PEJF 2021/2026, macrodesafio "Aperfeiçoamento da
gestão administrativa e da governança judiciária"; b) ODS 16 - Paz, Justiça e Instituições Eficazes.</t>
  </si>
  <si>
    <t>Risco ao bem-estar dos servidores, estagiários e terceirizados com reflexo negativos na produtividade. Uma vez que no Norte de Minas as temperaturas são altas a maior parte do ano, impactando sobremaneira no bem estar dos usuários do serviço público.</t>
  </si>
  <si>
    <t>A SSJ-MCL não possui imóvel próprio para funcionamento, tendo firmado contrato para ocupação parcial de prédio localizado em área central da cidade e, após tratativas, foi possível a disponibilização integral das instalações, ocasião em que firmado contrato adicional, cujo estudo, visando a unificação de tais contratos, bem como as adaptações necessárias no prédio, está em andamento.</t>
  </si>
  <si>
    <t>a) Plano Estratégico da Justiça Federal - PEJF 2021/2026, macrodesafio "Aperfeiçoamento da gestão administrativa e da governança judiciária"; b) Plano de Logística Sustentável - PLS c) ODS 3 - Saúde e Bem-estar / ODS 16 - Paz, Justiça e Instituições Eficazes.</t>
  </si>
  <si>
    <t>A necessidade de locação de instalações apropriadas para funcionamento da Subseção Judiciária é patente haja vista que não dispõe de edifício próprio, o que torna tal contratação imprescindível para viabilizar a prestação jurisdicional.</t>
  </si>
  <si>
    <t>Alguns aparelhos de ar condicionado em uso estão avariados, sem mencionar que a tecnologia adotada nos aparelhos mais antigos não observa o consumo consciente de energia; alguns necessitam de manutenção corretiva e aquisição de peças de reposição por não funcionarem a contento. A climatização do ambiente é fator de grande importância, haja vista que a temperatura na cidade de Montes Claros, na maior parte do ano, é alta, o que inviabiliza a permanência em locais fechados sem a adequada utilização de aparelhos que tornem o ambiente agradável e propicio a circulação de pessoas e realização das tarefas rotineiras.</t>
  </si>
  <si>
    <t>Risco à saúde e bem-estar dos magistrados, servidores, terceirizados e usuários que utilizam as instalações físicas da Subseção Judiciária, devido ao fato de os aparelhos antigos não possuírem a mesma eficiência daqueles que atualmente são projetados, com impactos negativos sob variados aspectos e não apenas à saúde das pessoas, como gastos adicionais com energia e peças de reposição, elevado barulho, que atrapalha a concentração, dentre outros.</t>
  </si>
  <si>
    <t>Resposta ao termo de Análise de Demandas - PAC 2023 id. 16324076                              Contratação unificada com as Subseções Judiciárias de Montes Claros, Sete Lagoas e Paracatu</t>
  </si>
  <si>
    <t>Diante da locação integral do prédio, após a desocupação do espaço reservado para a PFN, há necessidade de se adequar os ambientes das unidades com vistas a proporcionar maior espaço e conforto para os servidores e usuários, bem como criar salas específicas para realização de perícias, audiências, etc, além de atender ao apelo da OAB em reservar um espaço para os advogados, o que redundará em melhoria do atendimento aos jurisdicionados.</t>
  </si>
  <si>
    <t>a) Plano Estratégico da Justiça Federal - PEJF 2021/2026, macrodesafio "Aperfeiçoamento da gestão Administrativa e da governança judiciária"; b) Plano de Logística Sustentável - PLS c) ODS 3 - Saúde e Bem-estar / ODS 16 - Paz, Justiça e Instituições Eficazes.</t>
  </si>
  <si>
    <t>Ausência de espaços adequados para realização de perícias, audiências, dentre outras, havendo necessidade de reestruturação e adequação das áreas que foram locadas para melhoria da prestação jurisdicional.</t>
  </si>
  <si>
    <t xml:space="preserve">1º) Contratação complementar: unificação dos contratos de locação n. 064/2010 e 012/2011, </t>
  </si>
  <si>
    <t>Constitui serviço essencial para a manutenção da salubridade e refrigeração das unidades da SSJ de Montes Claros, haja vista que a temperatura na cidade, na maior parte do ano, é alta.</t>
  </si>
  <si>
    <t>: a) Plano Estratégico da Justiça Federal - PEJF 2021/2026, macrodesafio "Aperfeiçoamento da gestão administrativa e da governança judiciária"; b) Plano de Logística Sustentável - PLS c) ODS 3 - Saúde e Bem-estar / ODS 16 - Paz, Justiça e Instituições Eficazes.</t>
  </si>
  <si>
    <t>Riscos à saúde, segurança e bem-estar dos servidores, terceirizados e usuários das instalações da SSJ de Montes Claros caso não seja efetuada uma manutenção regular para limpeza e conservação do sistema de climatização em uso.</t>
  </si>
  <si>
    <t>É serviço essencial ao desempenho das atividades básicas dos órgãos públicos em geral, cuja interrupção no fornecimento importa  em impossibilidade de continuidade das atividades finaísticas da SSJ Montes Claros</t>
  </si>
  <si>
    <t>Importa em riso à prestação jurisdicional como um todo, haja vista que a realização de todas as atividades e a garantia ao bem-estar dos envolvidos dependem diretamente do fornecimento ininterrupto da energia elétrica.</t>
  </si>
  <si>
    <t>MURIAÉ  0011661-71.2022.4.01.8008</t>
  </si>
  <si>
    <t>A manutenção da segurança da Subseção e o atendimento às normas de segurança,
prevenção e combate a incêndio vigentes.</t>
  </si>
  <si>
    <t>* Plano Estratégico da Justiça Federal - PEJF 2021/2026, macrodesafio "Aperfeiçoamento da
gestão administrativa e da governança judiciária"; * ODS: 16 - Paz, Justiça e Instituições
Eficazes</t>
  </si>
  <si>
    <t>Prejuízos ao bom funcionamento dos extintores de incêndio e riscos à integridade física das
pessoas e dos bens imóveis e móveis da subseção</t>
  </si>
  <si>
    <t>A Subseção de Muriaé situa-se às margens do Rio Muriaé e está sujeita ao aumento significativo de insetos e ao aparecimento de ratos em determinadas épocas do ano, principalmente nos períodos de calor e chuvas, o que pode ocasionar problemas de saúde em todos os que trabalham nas dependências do prédio da Subseção, bem como nos jurisdicionados e advogados que a frequentam. Assim, justifica-se a realização periódica do serviço de dedetização, desratização e imunização geral para o controle de insetos e roedores.</t>
  </si>
  <si>
    <t>a) Plano Estratégico da Justiça Federal - PEJF 2021/2026, macrodesafio ""Aperfeiçoamento da gestão administrativa e da governança judiciária"". b) Plano de Logística Sustentável - PLS c) Objetivos de Desenvolvimento Sustentável - Agenda 2030/ONU : ODS 16 - Paz, Justiça e Instituições Eficazes</t>
  </si>
  <si>
    <t>Risco de aparecimento de insetos, ratos e outras pragas. Prejuízos ao bem estar dos servidores e funcionários da Subseção, aos jurisdicionados e a correta manutenção da conservação e limpeza do ambiente de trabalho. Surgimento de doenças e prejuízo ao acervo dos bens da subseção.</t>
  </si>
  <si>
    <t>A contratação visa atender a necessidade de limpeza semestral das caixas d`água que abastecem o prédio que abriga a Subseção de Muriaé. A falta de higienização e limpeza das caixas d`água pode ocasionar desde entupimento dos encanamentos devido às sujeiras que se acumulam no fundo das caixas, ou o surgimento de algas, bactérias e protozoários que podem provocar sérios problemas de saúde para quem consumir essa água.</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</si>
  <si>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</si>
  <si>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A falta de higienização e limpeza das caixas d`água pode ocasionar desde entupimento dos encanamentos devido às sujeiras que se acumulam no fundo das caixas, ou o surgimento de algas, bactérias e protozoários que podem provocar sérios problemas de saúde para quem consumir essa água.</t>
  </si>
  <si>
    <t>1. Problema/Situação enfrentada: ausência de imóvel próprio do TRF1 em Muriaé ou montante financeiro para construção de uma sede própria, tendo em vista que o município cedeu um terreno para a construção da sede da Justiça Federal em Muriaé. 2. Necessidade Originada: alugar imóvel para o exercício das atividades da Subseção Judiciária de Muriaé. 3. O que se deseja alcançar: imóvel adequado ao exercício das atividades da Subseção.</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</si>
  <si>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</si>
  <si>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Prejuízo à realização das atividades das áreas meio e fim da Subseção de Muriaé, embora estejamos enfrentando radicais mudanças com a implementação de sistemas virtuais e consequentemente a otimização do espaço e presença física dos operadores da justiça, sempre haverá necessidade de um ponto físico para sediar a Justiça Federal.</t>
  </si>
  <si>
    <t>A falta de manutenção e limpeza nos aparelhos de ar condicionado pode causar uma série de problemas, que podem afetar desde o funcionamento do equipamento e implicar em um maior consumo de energia, e até mesmo favorecer a ocorrência de problemas de saúde, além de comprometer a higiene e produtividade no local. Além de poder comprometer a saúde dos servidores, juiz, colaboradores e jurisdicionados, pode comprometer o funcionamento e investimento feito nos aparelhos de ar condicionado adquiridos no ano de 2019, em virtude disto alguns aparelhos tem apresentado problemas e com isto mais gastos à Administração Pública. Nossa subseção não é contemplada com contrato permanente de manutenção dos aparelhos supracitados.</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</si>
  <si>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</si>
  <si>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A falta de manutenção e limpeza nos aparelhos de ar condicionado pode causar uma série de problemas, que podem afetar desde o funcionamento do equipamento e implicar em um maior consumo de energia, e até mesmo favorecer a ocorrência de problemas de saúde, além de comprometer a higiene e produtividade no local.</t>
  </si>
  <si>
    <t>A contratação dos serviços de Limpeza, Copeiragem e dos serviços de conservação inerentes à administração é necessária à realização das atividades essenciais ao cumprimento da missão institucional da Justiça Federal, não dispondo o órgão da prestação desse serviço por seu quadro próprio de pessoal, constituindo-se, no caso, de alternativa mais eficiente e eficaz para a Administração, na sua tarefa de zelar pelo patrimônio público.</t>
  </si>
  <si>
    <t>Riscos à saúde, à segurança, ao bem estar dos servidores, terceirizados, juiz, peritos e aos demais usuários das instalações da Subseção(jurisdicionados). Judiciária de Muriaé - MG estão relacionados aos serviços de limpeza e conservação. Riscos da descontinuidade da prestação de serviço jurisdicional estão relacionados à falta de atividades administrativas de apoio.</t>
  </si>
  <si>
    <t>A manutenção da segurança da Subseção e o atendimento às normas de segurança, prevenção e combate a incêndio vigentes.</t>
  </si>
  <si>
    <t>* Plano Estratégico da Justiça Federal - PEJF 2021/2026, macrodesafio "Aperfeiçoamento da gestão administrativa e da governança judiciária"; * ODS: 16 - Paz, Justiça e Instituições Eficazes</t>
  </si>
  <si>
    <t>Prejuízos ao bom funcionamento dos extintores de incêndio e riscos à integridade física das pessoas e dos bens imóveis e móveis da subseção</t>
  </si>
  <si>
    <t>A Subseção de Muriaé situa-se às margens do Rio Muriaé e está sujeita ao aumento significativo de insetos e ao
aparecimento de ratos em determinadas épocas do ano, principalmente nos períodos de calor e chuvas, o que
pode ocasionar problemas de saúde em todos os que trabalham nas dependências do prédio da Subseção, bem
como nos jurisdicionados e advogados que a frequentam. Assim, justifica-se a realização periódica do serviço de
dedetização, desratização e imunização geral para o controle de insetos e roedores.</t>
  </si>
  <si>
    <t>Risco de aparecimento de insetos, ratos e outras pragas. Prejuízos ao bem estar dos servidores e funcionários da
Subseção, aos jurisdicionados e a correta manutenção da conservação e limpeza do ambiente de trabalho.
Surgimento de doenças e prejuízo ao acervo dos bens da subseção.</t>
  </si>
  <si>
    <t>A contratação se faz necessária para atender a subseção com os serviços de água potável, esgoto sanitário e coleta de lixo, de modo a propiciar a boa prestação dos serviços aos jurisdicionados, magistrados, servidores, estagiários e terceirizados.</t>
  </si>
  <si>
    <t>Prejuízo à realização das atividades das áreas meio e fim da Subseção de Muriaé, embora estejamos enfrentando
radicais mudanças com a implementação de sistemas virtuais e consequentemente a otimização do espaço e
presença física dos operadores da justiça, sempre haverá necessidade de um local para sediar a Justiça
Federal. Sem água e tratamento de esgoto é impossível a manutenção da presença física das pessoas, limpeza, abastecimento e salubridade.</t>
  </si>
  <si>
    <t>Informamos que se trata de despesa essencial para o funcionamento da referida subseção, pois sem o fornecimento de energia elétrica nenhum dos aparelhos necessários para prestação jurisdicional funciona, assim como aqueles que propiciam condições adequadas ao ambiente, como iluminação e refrigeração.</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</si>
  <si>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</si>
  <si>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Interrupção da prestação jurisdicional e fechamento da sede da Subseção Judiciária de Muriaé.</t>
  </si>
  <si>
    <t>Paracatu  0013440-61.2022.4.01.8008</t>
  </si>
  <si>
    <t>1. Problema/situação enfrentada: O funcionamento dos serviços Jurisdicionais necessitam
do fornecimento de contratação de Empresa de Conservação e Limpeza e de Auxílio
Administrativo.
2. Necessidade originada: Deste modo, há necessidade de se contratar Empresa responsável
pelo fornecimento destes serviços na SSJ de Paracatu.
3. O que se deseja alcançar: Proporcionar à Subseção condições essenciais para o bom
funcionamento.</t>
  </si>
  <si>
    <t>a) Plano Estratégico da Justiça Federal 2021/2026 Macrodesafio: Garantia dos Direitos de
Cidadania, Agilidade e Produtividades na prestação jurisdicional.
c) ODS: 16 Paz Justiça e Instituições Eficazes</t>
  </si>
  <si>
    <t>1. Problema/situação enfrentada: Segurança do patrimônio e das instalações.
2. Necessidade originada: : Deste modo, a segurança do espaço físico, especialmente
durante o período noturno, é necessária para garantir a inviolabilidade da sede e proteção
do acervo.
3. O que se deseja alcançar: Proteção patrimonial por meio da prorrogação do atual Contrato de Vigilância.</t>
  </si>
  <si>
    <t>a) Plano Estratégico da Justiça Federal 2021/2026 Macrodesafio: Garantia dos Direitos de
Cidadania, Agilidade e Produtividades na prestação jurisdicional.
c) ODS: 16 Paz Justiça e Instituições Eficazes.</t>
  </si>
  <si>
    <t>Prejuízo a realização da Missão Institucional e risco a segurança Patrimonial, de Servidores e
Jurisdicionados.</t>
  </si>
  <si>
    <t>1. Problema/situação enfrentada: O uso de Aparelhos de Ar-condicionado exigem a sua
manutenção regular por empresa especializada.
2. Necessidade originada: Deste modo, faz necessário a contratação de Empresa especializada na manutenção destes Aparelhos visando a segurança no uso do equipamento.
3. O que se deseja alcançar: Contratação de Empresa Especializada na Manutenção de Aparelhos de Ar-Condicionado.</t>
  </si>
  <si>
    <t>a) Plano Estratégico da Justiça Federal 2021/2026 Macrodesafio: Garantia dos Direitos de
Cidadania, Agilidade e Produtividades na prestação jurisdicional. c) ODS: 16 Paz Justiça e
Instituições Eficazes.</t>
  </si>
  <si>
    <t>Prejuízo à realização das tarefas rotineiras das áreas meio e fim, com impactos negativos na
produtividade</t>
  </si>
  <si>
    <t>1. Problema/situação enfrentada: O uso do Prédio Sede exige a adoção de medidas de segurança patrimonial e pessoal como a prevenção e contenção de sinistros como incêndios.
2. Necessidade originada: Deste modo, faz-se necessário o uso de Extintores de Incêndio e a sua manutenção e recarga anualmente.
3. O que se deseja alcançar: Garantir a segurança de todos que trabalham no prédio e dos jurisdicionados.</t>
  </si>
  <si>
    <t>a) Plano Estratégico da Justiça Federal 2021/2026 Macrodesafio: Garantia dos Direitos de
Cidadania, Agilidade e Produtividades na prestação jurisdicional. c) ODS: 16 Paz Justiça e
Instituições Eficazes</t>
  </si>
  <si>
    <t>Prejuízo à realização das tarefas rotineiras das áreas meio e fim, com impactos negativos na
produtividade.</t>
  </si>
  <si>
    <t>1. Problema/situação enfrentada: O uso do Prédio Sede exige a adoção de medidas de
segurança e higienização como forma a prevenção e contenção do aparecimentos de
doenças produzidas por pragas urbanas. 2. Necessidade originada: Deste modo, faz-se
necessário a adoção de medidas de prevenção de pragas urbanas na sede da SSJ. 3. O que
se deseja alcançar: Contratação de empresa especializada em pragas urbanas.</t>
  </si>
  <si>
    <t>1. Problema/situação enfrentada: Os atuais aparelhos de Ar-condicionado estão muito
antigos e apresentam falhas constantes que inviabilizam economicamente a manutenção
regular além de serem de tecnologia defasada que possui maior consumo de energia
elétrica. 2. Necessidade originada: Deste modo, faz-se necessário a aquisição de aparelhos
novos e que sejam mais econômicos. 3. O que se deseja alcançar: Aquisição de Seis (03)
Aparelhos de Ar-condicionado.</t>
  </si>
  <si>
    <t>Contratação unificada com as Subseções Judiciárias de Montes Claros Sete Lagoas  e Paracatu</t>
  </si>
  <si>
    <t>1. Problema/situação enfrentada: A Justiça Federal possui muitas demandas que o atual
quadro de Servidores tem dificuldade de atender com celeridade e as instituições de ensino
necessitam capacitar seus estudantes através das atividades de Estágio. 2. Necessidade
originada: Deste modo, o oferecimento de atividade de Estágio auxilia para desafogar as
demandas da Justiça Federal e também auxilia na capacitação nos novos
Advogados/Contadores formados pelas faculdades. 3. O que se deseja alcançar:
Contratação de estagiários.</t>
  </si>
  <si>
    <t>1. Problema/situação enfrentada: De acordo com as normas do Corpo de Bombeiros do
Município, a Subseção precisa de adequações no que se referem ao sistema de combate a
incêndio. 2. Necessidade originada: Deste modo, a segurança do espaço físico, se fazem
necessárias para garantir proteção do acervo e dos servidores. 3. O que se deseja alcançar:
Proteção patrimonial e dos servidores da subseção.</t>
  </si>
  <si>
    <t>Manutenção da Subseção</t>
  </si>
  <si>
    <t>PASSOS    0012021-06.2022.4.01.8008</t>
  </si>
  <si>
    <t>1. Problema/Situação enfrentada: ausência de imóvel próprio do TRF1 em Passos.
2. Necessidade Originada: alugar imóvel para o exercício das atividades da Vara Única da
Subseção Judiciária de Passos.
3. O que se deseja alcançar: manutenção do atendimento aos jurisdicionados em imóvel adequado ao exercício das atividades.</t>
  </si>
  <si>
    <t>Plano Estratégico da Justiça Federal - PEJF 2021/2026, Macrodesafio: "Aperfeiçoamento da gestão administrativa e da governança judiciária".
Objetivos de Desenvolvimento Sustentável - Agenda 2030/ONU : ODS 16 - Paz, Justiça e Instituições Eficazes.</t>
  </si>
  <si>
    <t>Descontinuidade da prestação de serviço aos jurisdicionados, visto não haver imóvel próprio para abrigar a subseção.</t>
  </si>
  <si>
    <t>1. Problema/situação enfrentada: Segurança do patrimônio e das instalações.
2. Necessidade originada: Eliminação dos postos noturnos de vigilância.
3. O que se deseja alcançar: Garantir a segurança do patrimônio sub responsabilidade da subseção.</t>
  </si>
  <si>
    <t>Plano Estratégico da Justiça Federal - PEJF 2021-2026, Macrodesafio: Aperfeiçoamento da gestão administrativa e da governança judiciária/Macrodesafio Específico: Fortalecimento da segurança e proteção institucional; Objetivo: ODS 16 – Paz, Justiça e Instituições Eficazes.</t>
  </si>
  <si>
    <t>Riscos relacionados à segurança do patrimônio sob a responsabilidade da subseção ante a ausência de vigilância
no período noturno e finais de semana.</t>
  </si>
  <si>
    <t>1. Problema/situação enfrentada: Manutenção dos equipamentos em perfeito funcionamento.
2. Necessidade originada: Utilização de elevadores na subseção.
O que se deseja alcançar: Assegurar o funcionamento regular do equipamento e garantir a segurança no trânsito
de magistrados, servidores e jurisdicionados.</t>
  </si>
  <si>
    <t>Plano Estratégico da Justiça Federal - PEJF 2021/2026, Macrodesafio: Aperfeiçoamento da gestão administrativa e
da governança judiciária.
Objetivos de Desenvolvimento Sustentável - Agenda 2030/ONU : ODS 16 - Paz, Justiça e Instituições Eficazes.</t>
  </si>
  <si>
    <t>Riscos à segurança de magistrados, servidores e jurisdicionados que utilizam os elevadores.</t>
  </si>
  <si>
    <t>Problema/situação enfrentada: Necessidade de local para acondicionamento do arquivo judicial.
Necessidade originada: A nova sede não dispões de espaço para o arquivo judicial.
O que se deseja alcançar: Prover imóvel para abrigar o arquivo judicial da subseção.</t>
  </si>
  <si>
    <t>Plano Estratégico da Justiça Federal - PEJF 2021/2026, Macrodesafio: Aperfeiçoamento da gestão administrativa e
da governança judiciária;
Objetivos de Desenvolvimento Sustentável - Agenda 2030/ONU : ODS 16 - Paz, Justiça e Instituições Eficazes.</t>
  </si>
  <si>
    <t>Não há possibilidade de acondicionamento do arquivo judicial na sede da subseção judiciária, não havendo
alternativa à locação do imóvel para abrigo do arquivo judicial.</t>
  </si>
  <si>
    <t>Manutenção da segurança da subseção e atendimento às normas vigentes e políticas de prevenção e combate a
incêndio nas instalações da subseção.</t>
  </si>
  <si>
    <t>Plano Estratégico da Justiça Federal - PEJF 2021/2026, Macrodesafio: Fortalecimento da segurança e proteção
institucional;
Objetivos de Desenvolvimento Sustentável - Agenda 2030/ONU : ODS 16 - Paz, Justiça e Instituições Eficazes.</t>
  </si>
  <si>
    <t>Risco à segurança dos usuários das instalações da subseção, bem como risco de se expor às sanções pela
inobservância das normas vigentes de combate e prevenção à incêndios.</t>
  </si>
  <si>
    <t>Manter sob climatização adequada os equipamentos de informática e propiciar condições de trabalho de
conforto e salubridade para magistrados e servidores.</t>
  </si>
  <si>
    <t>Plano Estratégico da Justiça Federal - PEJF 2021/2026, Macrodesafio: Aperfeiçoamento da gestão administrativa e
da governança judiciária.
Objetivos de Desenvolvimento Sustentável - Agenda 2030/ONU : ODS 16 - Paz, Justiça e Instituições Eficazes</t>
  </si>
  <si>
    <t>Risco de danos ao patrimônio pela falta de refrigeração adequada causada pelo mal funcionamento do sistema de ar condicionado. Risco à saúde dos servidores pela exposição a ambiente sem condições de conforto térmico para execução de suas atribuições.</t>
  </si>
  <si>
    <t>1. Problema/Situação enfrentada: necessidade de mão de obra e fornecimento de materiais para a realização das conservação, limpeza, copeiragem, além de suporte administrativo e judicial nas dependências da Subseção Judiciária de Passos.
2. Necessidade Originada: necessidade de realização de serviços de conservação, limpeza, copeiragem e auxílio administrativo e judicial nas dependências da Subseção Judiciária de Passos.
3. O que se deseja alcançar: proporcionar à Subseção condições essenciais para o bom funcionamento e
desenvolvimento de suas atividades.</t>
  </si>
  <si>
    <t>Plano Estratégico da Justiça Federal – PEJF – 2021/2026 - Macrodesafio: Aperfeiçoamento da Gestão Administrativa e da Governança Judiciária. ODS – 3 : Saúde e Bem Estar - 16: Paz, Justiça e Instituições Eficazes</t>
  </si>
  <si>
    <t>Riscos à saúde, segurança e bem estar de magistrados, servidores, terceirizados e usuários da subseção, em decorrência de o ambiente tornar-se desorganizado e insalubre, causando impactos negativos também na produtividade.</t>
  </si>
  <si>
    <t>Garantir a manutenção da Subseção em funcionamento</t>
  </si>
  <si>
    <t>Impossibilidade de funcionamento da Subseção e interrupção da prestação de serviço ao público</t>
  </si>
  <si>
    <t>Assegurar a continuidade do atendimento da SSJ, fornecimento de água coleta de esgoto é realizado por uma única empresa em Passos</t>
  </si>
  <si>
    <t>01/0123</t>
  </si>
  <si>
    <t>Reposição de filtros puriicadores de água nos bebedouros da subseção</t>
  </si>
  <si>
    <t>02/0123</t>
  </si>
  <si>
    <t>Manutenção da Salubridade da água consumida na Subseção</t>
  </si>
  <si>
    <t xml:space="preserve">Patos de Minas   0011043-29.2022.4.01.8008 </t>
  </si>
  <si>
    <t>1. Problema/situação enfrentada: O sistema de climatização VRF, periodicamente, acumula impurezas e partículas de sujeira comprometendo o ar do ambiente e consequentemente a saúde dos usuários. Além disso, com o tempo e desgaste, as peças vão se deteriorando demandando gastos com manutenção.
2. Necessidade originada: Manutenção preventiva e corretiva em todo o sistema de climatização, incluindo evaporadoras, condensadoras, trocadores de calor, dutos, sistema elétrico e automatização.
3. O que se deseja alcançar: Perfeito funcionamento dos equipamentos e manutenção da qualidade do ar.</t>
  </si>
  <si>
    <t>* Plano Estratégico da Justiça Federal - PEJF 2021/2026, macrodesafio "Aperfeiçoamento da
gestão administrativa e da governança judiciária";
* ODS: 16 - Paz, Justiça e Instituições Eficazes.</t>
  </si>
  <si>
    <t>- riscos à saúde, segurança e bem-estar dos servidores, terceirizados e usuários das instalações do TRF1 em decorrência de um ambiente não climatizado e superaquecido.
- prejuízo aos equipamentos, em especial os que estão instalados no CPD, que podem ser danificados por superaquecimento.
- prejuízo à realização das tarefas rotineiras das áreas meio e fim, com impactos negativos na produtividade.</t>
  </si>
  <si>
    <t>1. Problema/situação enfrentada: Riscos à segurança de todos os colaboradores bem como do patrimônio da Subseção.
2. Necessidade originada: Monitoramento de alarme 24 horas nas dependências internas do prédio sede;
3. O que se deseja alcançar: Segurança como um todo.</t>
  </si>
  <si>
    <t>Comprometimento da segurança de colaboradores e patrimônio da Subseção de Patos de Minas .</t>
  </si>
  <si>
    <t>1. Problema/situação enfrentada: Os muros que contornam o prédio da Subseção não possuem barreira fixa de proteção (cerca elétrica, concertina, etc), por isso, foram instalados sensores de feixe ao longo deles para impedir a entrada furtiva de pessoas não autorizadas,
2. Necessidade originada: Monitorar 24 horas o sistema de alarme com sensores de feixe já instalados, em regime de comodato, ao longo dos muros;
3. O que se deseja alcançar: Segurança de pessoas e patrimônio da Subseção.</t>
  </si>
  <si>
    <t>* Plano Estratégico da Justiça Federal - PEJF 2021/2026, macrodesafio "Aperfeiçoamento da
gestão administrativa e da governança judiciária";
* ODS: 16 - Paz, Justiça e Instituições Eficazes</t>
  </si>
  <si>
    <t>Riscos à segurança de pessoas e patrimônio da Subseção de Patos de Minas.</t>
  </si>
  <si>
    <t>1. Problema/situação enfrentada: Com o tempo de uso, os elevadores podem se danificar gerando risco aos usuários e gastos excessivos com manutenção.
2. Necessidade originada: realizar manutenção preventiva e corretiva nesses elevadores;
3. O que se deseja alcançar: o correto e seguro funcionamento desses elevadores.</t>
  </si>
  <si>
    <t>Comprometimento do funcionamento e segurança dos elevadores.</t>
  </si>
  <si>
    <t>1. Problema/situação enfrentada: Os elementos filtrantes (refil) dos purificadores de água tem vida útil pré-definida;
2. Necessidade originada: Troca periódica desses refis;
3. O que se deseja alcançar: Qualidade da água consumida pelos usuários.</t>
  </si>
  <si>
    <t>* Plano Estratégico da Justiça Federal - PEJF 2021/2026, macrodesafio "Aperfeiçoamento da
gestão administrativa e da governança judiciária";
* ODS: 16 - Paz, Justiça e Instituições Eficazes / 3 - Saúde e bem estar</t>
  </si>
  <si>
    <t>Risco à qualidade da água de consumo e saúde dos usuários.</t>
  </si>
  <si>
    <t>1. Problema/Situação enfrentada: necessidade de mão de obra e fornecimento de materiais para a realização das atividades-meio da Subseção Judiciária de Patos de Minas, relacionadas à limpeza, zeladoria e atividades administrativas.
2. Necessidade originada: necessidade de contratação de serviços de conservação, limpeza, copeiragem, auxiliar administrativo e judicial, jardinagem e zeladoria nas dependências da Justiça Federal - Subseção Judiciária de Patos de Minas, incluindo-se o fornecimento de todo o material de consumo e dos equipamentos necessários.
3. O que se deseja alcançar: proporcionar à Subseção condições essenciais para o bom funcionamento e desenvolvimento de suas atividades no edifício da Justiça Federal em Patos de Minas.</t>
  </si>
  <si>
    <t>a0 Plano Estratégico da Justiça Federal - PEJF 2021/2026, macrodesafio "aperfeiçoamento da gestão administrativa e da governança judiciária".
b) Plano de Logística Sustentável - PLS - promover contratações e deslocamentos sustentáveis: Tema 06 - Contratações Sustentáveis - Subtema 6.3 Limpeza - Meta n. 11
c) Objetivos do Desenvolvimento Sustentável - Agenda 2030/ONU: ODS 3 - Saúde e Bem-estar, 6 - Água Potável e saneamento e 16 - Paz, Justiça e Instituições Eficazes</t>
  </si>
  <si>
    <t>Riscos à saúde, segurança e bem-estar dos servidores, terceirizados e usuários das instalações do TRF1 em decorrência de um ambiente desorganizado e insalubre:
Prejuízo à realização das tarefas rotineiras das área meio e fim, com impactos negativos na produtividade</t>
  </si>
  <si>
    <t>1. Problema/situação enfrentada: Necessidade de prevenção de infestação de ratos e insetos;
2. Necessidade originada: Dedetizar e desratizar as dependências da Subseção;
3. O que se deseja alcançar: Saúde e bens estar de todos os colaboradores e jurisdicionados.</t>
  </si>
  <si>
    <t>- risco à saúde de bem-estar dos colaboradores e jurisdicionados.</t>
  </si>
  <si>
    <t>1. Problema/situação enfrentada: Acúmulo de sujeira e sedimentos nas caixas d'água da Subseção;
2. Necessidade originada: Limpeza periódica das caixas d'água;
3. O que se deseja alcançar: Saúde e bem estar de todos os colaboradores e jurisdicionados.</t>
  </si>
  <si>
    <t>Risco à saúde dos usuários da água potável.</t>
  </si>
  <si>
    <t>1. Problema/situação enfrentada: Vida útil de duração limitada das luminárias;
2. Necessidade originada: Substituição das luminárias;
3. O que se deseja alcançar: Ambiente com a iluminação adequada para realização das tarefas de trabalho.</t>
  </si>
  <si>
    <t>Ambiente mal iluminado, ocasionando prejuízo à realização das tarefas rotineiras das áreas meio e fim, com impactos negativos na produtividade.</t>
  </si>
  <si>
    <t xml:space="preserve"> Aquisição e instalação de 01 (um) bicicletário, com suporte para 05 (cinco) bicicletas, em estrutura a ser fixada no pátio frontal da Subseção Judiciária de Patos de Minas</t>
  </si>
  <si>
    <t xml:space="preserve">O prédio que abriga esta Subseção Judiciária não possui local adequado ao estacionamento de bicicletas por parte dos jurisdicionados e do público em geral, conforme projeto constante no PA-e Sei n.º 0017170-85.2019.4.01.8008.
A urgência na aquisição de um bicicletário para a Subseção decorre do risco da ocorrência de dano potencial às instalações do prédio, tendo em vista que, ante a inexistência de local e estrutura próprios, as bicicletas estão sendo colocadas soltas na frente do prédio, escoradas na sua fachada, com partes encostadas na pele de vidro do edifício, com alto risco de ocorrência de avarias, como arranhões, fissuras ou quebras de vidros.
Ainda, as bicicletas ficam soltas em área patrimonial da Justiça, no pátio frontal, sem cadeados, de forma que a Administração poderá ser responsabilizada por eventuais danos ou furtos ao patrimônio de terceiros.
 </t>
  </si>
  <si>
    <t xml:space="preserve">Plano Estratégico da Justiça Federal - PEJF 2021/2026, macrodesafio "Aperfeiçoamento da gestão administrativa e da governança judiciária";
ODS: 16 - Paz, Justiça e Instituições Eficazes. </t>
  </si>
  <si>
    <t>A ausência de contratação da solução pretendida poderá acarretar a ocorrência de prejuízos ao patrimônio de uso público, como avarias, arranhões, fissuras ou quebras na fachada de vidro da Subseção; a realização de dispêndios financeiros mais elevados com eventual reparo e/ou substituição da pele de vidro da fachada da Subseção Judiciária de Patos de Minas; bem como, ainda, a responsabilização da Administração em razão de eventuais danos causados ao patrimônio de terceiros.</t>
  </si>
  <si>
    <t>TOTAL PATOS DE MINAS</t>
  </si>
  <si>
    <t>PONTE NOVA  0011724-96.2022.4.01.8008</t>
  </si>
  <si>
    <t>A contratação dos serviços de conservação, limpeza e mensageria inerentes à administração são necessários à realização das atividades essenciais ao cumprimento da missão institucional da Justiça Federal, não dispondo o órgão da prestação desse serviço por seu quadro próprio de pessoal, constituindo-se, no caso, alternativa mais eficiente e eficaz para a Administração na sua tarefa de zelar pelo patrimônio público.</t>
  </si>
  <si>
    <t>A presente contratação está alinhada aos objetivos do Planejamento Estratégico 2021/2026 da Justiça Federal: a. Macrodesafio: Aperfeiçoamento da Gestão Administrativa e da Governança Judiciária. b. Microdesafio:
Fortalecimento da segurança e proteção institucional.</t>
  </si>
  <si>
    <t>- Riscos à saúde, segurança e bem-estar dos servidores, terceirizados e jurisdicionados em decorrência de um ambiente desorganizado e insalubre; - Impactam diretamente na realização das atividades das áreas meio e fim, com impactos negativos na produtividade.</t>
  </si>
  <si>
    <t>1. Problema: Aparelhos de ar condicionado sem manutenção preventiva e corretiva apresentam defeitos com maior frequência, aumentam o consumo de energia, geram despesas adicionais, além de causarem problemas para a saúde dos usuários;
2. Necessidade: Manter os aparelhos funcionando adequadamente;
3. Alcance: Aparelhos de ar condicionado funcionando adequadamente reduzem os custos com energia elétrica, bem como propiciam um ambiente salubre para a prestação dos serviços.</t>
  </si>
  <si>
    <t>A) Plano Estratégico da Justiça Federal 2021/2026: Macrodesafio: Aperfeiçoamento da gestão administrativa e da governança judiciária / Macrodesafio Específico: Fortalecimento da segurança e proteção institucional.
C) ODS 16 - Paz, Justiça e Instituições Eficazes.</t>
  </si>
  <si>
    <t>- A não contratação dos serviços causa riscos à saúde, segurança e bem estar dos servidores, magistrados, terceirizados e jurisdicionados da Subseção de Ponte Nova/MG em decorrência de um ambiente insalubre.
- Gera um aumento dos custos, tendo em vista que os aparelhos de ar condicionado apresentam mais defeitos, e consomem mais energia, quando não ocorre a manutenção preventiva e corretiva dos aparelhos.</t>
  </si>
  <si>
    <t>1) Problemas: Extintores de incêndio com recarga vencida; 2) Necessidade: Realizar a recarga dos extintores de incêndio; 3) Alcance: Minimizar o risco de incêndio, protegendo servidores, magistrados, terceirizados, e jurisdicionados que frequentam a sede da Subseção de Ponte Nova.</t>
  </si>
  <si>
    <t>A) Plano Estratégico da Justiça Federal 2021/2026: Macrodesafio: Aperfeiçoamento da gestão administrativa e da governança judiciária/Macrodesafios específicos:
Fortalecimento da segurança e proteção institucional;
C) ODS 16: Paz, Justiça e Instituições Eficazes.</t>
  </si>
  <si>
    <t>Riscos á segurança e bem-estar dos servidores, magistrados, terceirizados e jurisdicionados da Subseção de Ponte Nova ; - Prejuízo à realização das tarefas rotineiras das áreas meio e fim, com impactos negativos na produtividade.</t>
  </si>
  <si>
    <t>1. Problema/Situação enfrentada: ausência de imóvel próprio do TRF1 em Ponte Nova.
2. Necessidade Originada: alugar imóvel para o exercício das atividades da Vara Federal da SSJ/PNV.
3. O que se deseja alcançar: imóvel adequado ao exercício das atividades.</t>
  </si>
  <si>
    <t>Contratação de empresa especializada em fornecimento de energia elétrica para a Subseção Judiciária, para o funcionamento adequado das instalações e equipamentos, e manutenção das atividades e serviços prestados pela Justiça Federal em Ponte Nova.</t>
  </si>
  <si>
    <t>Risco da não contratação: interrupção da prestação de serviços à população pela Justiça Federal, na Subseção Judiciária de Ponte Nova</t>
  </si>
  <si>
    <t>Necessidade de fornecimento de água e tratamento adequado do esgoto, no prédio da Justiça Federal em Ponte Nova, para manutenção das condições de higiene e limpeza da Subseção Judiciária.</t>
  </si>
  <si>
    <t>a) Plano Estratégico da Justiça Federal - Macrodesafio: Aperfeiçoamento da gestão administrativa e da governança judiciária; garantia dos direitos de cidadania; Macrodesafio específico: Fortalecimento da segurança e proteção institucional. e) ODS 16 - Paz, Justiça e Instituições Eficazes;</t>
  </si>
  <si>
    <t>Interrupção dos serviços prestados à população, pela Subseção Judiciária de Ponte Nova, devido à falta de fornecimento de água e coleta de esgoto sanitário.</t>
  </si>
  <si>
    <t>POUSO ALEGRE    0009908-79.2022.4.01.8008</t>
  </si>
  <si>
    <t>1. Problema/Situação enfrentada: ausência de imóvel próprio do TRF1 em Pouso Alegre.
2. Necessidade Originada: alugar imóvel para o exercício das atividades da 1ª Vara Federal da SSJ/PSA.
3. O que se deseja alcançar: imóvel adequado ao exercício das atividades.</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</si>
  <si>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</si>
  <si>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"Prejuízo à realização das atividades das áreas meio e fim da subseção.
"</t>
  </si>
  <si>
    <t>1. Problema/Situação enfrentada: grande acervo de processos arquivados que ainda não preencheram as condições para eliminação.
2. Necessidade Originada: encontrar uma solução para a insuficiência de espaço para guarda dos processos.
3. O que se deseja alcançar: condições seguras e apropriadas para a guarda dos processos</t>
  </si>
  <si>
    <t>Prejuízo à realização da guarda do acervo de processos arquivados que ainda não preencheram as condições para eliminação.</t>
  </si>
  <si>
    <t>1. Problema/Situação enfrentada: presença de 23 (vinte e três) aparelhos de ar-condicionado nos imóveis da 1ª e 2ª vara de Pouso Alegre, que estão sujeitos a desgastes e a problemas técnicos, bem como necessitam de troca de filtros.
2. Necessidade Originada: necessidade de manutenção preventiva periódica dos aparelhos de ar-condicionado.
3. O que se deseja alcançar: manter os equipamentos em boas condições de uso e aumentar a vida útil dos mesmos, além de gerar economia de energia à Justiça Federal.</t>
  </si>
  <si>
    <t>a) Plano Estratégico da Justiça Federal - PEJF 2021/2026, macrodesafios ""Aperfeiçoamento da gestão administrativa e da governança judiciária""; e ""Promoção da sustentabilidade"".
b) Plano de Logística Sustentável - PLS
c) Objetivos do Desenvolvimento Sustentável - Agenda 2030/ONU: ODS 16 - Paz, Justiça e Instituições Eficazes</t>
  </si>
  <si>
    <t>Impossibilidade de realização de manutenção preventiva e periódica nos aparelhos de ar condicionado, o que provocaria desgastes e a problemas técnicos, bem como a redução da vida útil dos mesmos.</t>
  </si>
  <si>
    <t>1. Problema/Situação enfrentada: necessidade de mão de obra e fornecimento de materiais para a realização das atividades-meio da Subseção Judiciária de Pouso Alegre, relacionadas à limpeza, zeladoria e ativididades administrativas.
2. Necessidade Originada: necessidade de contratação de serviços de conservação, limpeza, copeiragem, auxiliar administrativo e judicial, jardinagem e zeladoria nas dependências da Justiça Federal – Subseção Judiciária de Pouso Alegre, incluindo-se o fornecimento de todo o material de consumo e dos equipamentos necessários.
3. O que se deseja alcançar: proporcionar à Subseção condições essenciais para o bom funcionamento e desenvolvimento de suas atividades nos edifícios da Justiça Federal em Pouso Alegre.</t>
  </si>
  <si>
    <t>a) Plano Estratégico da Justiça Federal - PEJF 2021/2026, macrodesafio ""Aperfeiçoamento da gestão administrativa e da governança judiciária"".
b) Plano de Logística Sustentável - PLS: Promover contratações e deslocamentos sustentáveis: Tema 06- Contratações Sustentáveis - Subtema 6.3. Limpeza - Meta n. 11 -
c) Objetivos do Desenvolvimento Sustentável - Agenda 2030/ONU: ODS 16 - Paz, Justiça e Instituições Eficazes</t>
  </si>
  <si>
    <t>Prejuízos à limpeza e à conservação dos imóveis da Subseção, e às atividades-meio da Justiça Federal de Pouso Alegre, o que acarretaria prejuízos ao exercício da atividade-fim.</t>
  </si>
  <si>
    <t>1. Problema/Situação enfrentada: necessidade de maior segurança dos imóveis locados para a 1ª e 2ª Varas da Subseção de Pouso Alegre.
2. Necessidade Originada: prorrogação do contrato de monitoramento eletrônico do imóvel.
3. O que se deseja alcançar: monitoramento em tempo integral do imóvel, com vistas a garantir a integridade dos processos arquivados.</t>
  </si>
  <si>
    <t>Prejuízo à segurança dos imóveis que abrigam a 1ª e 2ª Varas da Subseção Judiciária de Pouso Alegre, bem como aos bens móveis que fazem parte do acervo da subseção.</t>
  </si>
  <si>
    <t>1. Problema/Situação enfrentada: a Subseção Judiciária possui extintores de incêndio que precisam de recarga periódica para o seu funcionamento.
2. Necessidade Originada: necessidade de contratação do serviço de recarga dos extintores de incêndio.
3. O que se deseja alcançar: a recarga visa garantir o bom funcionamento dos extintores e proteger a integridade física das pessoas e dos bens imóveis e móveis da subseção.</t>
  </si>
  <si>
    <t>1. Problema/Situação enfrentada: aparecimetno de insetos, ratos e outras pragas nos imóveis da Subseção.
2. Necessidade Originada: realização de dedetização e desratização anual nos imóveis.
3. O que se deseja alcançar: proteção do bem estar dos servidores e funcionários da Subseção e conservação e limpeza do ambiente de trabalho.</t>
  </si>
  <si>
    <t>Risco de aparecimento de insetos, ratos e outras pragas e prejuízos ao bem estar dos servidores e funcionários da Subseção e conservação e limpeza do ambiente de trabalho</t>
  </si>
  <si>
    <t>1. Problema/Situação enfrentada: acúmulo de sugeira na caixa d'água e nas calhas dos imóveis da Subseção, o que pode ocasionar entupimentos e a proliferação de algas, fungos e bactérias, que podem prejudicar a saúde humana, além de insetos, que usam esses ambientes como criadouros.
2. Necessidade Originada: limpeza periódica anual das caixas d'água e calhas da Subseção.
3. O que se deseja alcançar: preservação da qualidade da água utilizada nos imóveis da Subseção e garantia do bem-estar dos servidores, funcionários e do público externo.</t>
  </si>
  <si>
    <t>Riscos de entupimentos nas caixas d'água e nas calhas, bem como de proliferação de algas, fungos, bactérias e insetos, que podem prejudicar a saúde dos servidores, funcionários e do público externo.</t>
  </si>
  <si>
    <t>1. Problema/Situação enfrentada: desgaste natural dos filtros dos 05 purificadores de ar e dos 02 bebedores dos imóveis da Subseção.
2. Necessidade Originada: necessidade de compra de novos filtros para serem instalados nos aparelhos.
3. O que se deseja alcançar: preservação da qualidade da água consumida nos imóveis da Subseção e garantia do bem-estar dos servidores, funcionários e do público externo.</t>
  </si>
  <si>
    <t>Riscos à qualidade da qualidade da água consumida nos imóveis da Subseção e ao bem-estar dos servidores, funcionários e do público externo.</t>
  </si>
  <si>
    <t>Poços de Caldas   0011428-74.2022.4.01.8008</t>
  </si>
  <si>
    <t>Serviços de conservação, limpeza, copeiragem (servente com acúmulo de copeira),
zeladoria e auxiliar de judiciário na Subseção Judiciária de Poços de Caldas.</t>
  </si>
  <si>
    <t>1. Problema/Situação enfrentada: Dependências físicas da subseção, instalada em um prédio com mais de 1.000m² de construção, e realização das atividades meio e fim objetivando a prestação jurisdicional.
2. Necessidade: Contratação de serviços de conservação, limpeza, copeiragem, zeladoria e auxílio
judiciário para atuar nas dependências da Subseção Judiciária de Poços de Caldas.
3. O que se deseja alcançar: Proporcionar à subseção condições essenciais para a conservação e manutenção de suas dependências, instalações, equipamentos e acervo documental, além do suporte ao desenvolvimento de suas atividades.</t>
  </si>
  <si>
    <t>Plano Estratégico da Justiça Federal - PEJF 2021/2026, macrodesafio ""Aperfeiçoamento da gestão
administrativa e da governança judiciária"".
b) Plano de Logística Sustentável - PLS: Promover contratações e deslocamentos sustentáveis: Tema 06-
Contratações Sustentáveis - Subtema 6.3. Limpeza - Meta n. 11 -
c) Objetivos do Desenvolvimento Sustentável - Agenda 2030/ONU: ODS 16 - Paz, Justiça e Instituições Eficazes</t>
  </si>
  <si>
    <t>Ausência de condições básicas de higiene e atividades de suporte para servidores, estagiários, terceirizados e usuários da subseção, com risco de deterioração das instalações, mobiliário, processos e documentos, com prejuízo à realização das atividades judiciais e administrativas.</t>
  </si>
  <si>
    <t>Manutenção de 2º nível em 12 (doze) extintores de incêndio, com carga nominal de 4
(quatro) quilos de pó químico e em 1 (hum) extintor de incêndio, com carga nominal de 6
(seis) quilos de dióxido de carbono.</t>
  </si>
  <si>
    <t>1. Problema/situação enfrentada: Local com grande volume de papéis e quantidade
considerável de equipamentos elétricos e eletrônicos. 2. Necessidade originada:
manutenção constante dos extintores de incêndio da Subseção. 3. O que se deseja alcançar:
segurança de magistrados, servidores, estagiários, terceirizados e visitantes e a integridade
do prédio, equipamentos, materiais, processos e documentos.</t>
  </si>
  <si>
    <t>- Plano Estratégico da Justiça Federal - PEJF 2021/2026, macrodesafio nacional "Promoção
da sustentabilidade" - https://portal.trf1.jus.br/portaltrf1/institucional/gestaoestrategica/planoestrategico/; - Plano Estratégico da Justiça Federal - PEJF 2021/2026,
macrodesafio nacional "Aperfeiçoamento da gestão administrativa e da governança
judiciária" - https://portal.trf1.jus.br/portaltrf1/institucional/gestaoestrategica/planoestrategico/; - ODS: 12 (12.5, 12.7 e 12.7.1) – Assegurar padrões de
produção e de consumo sustentáveis - https://odsbrasil.gov.br/objetivo/objetivo?n=12.</t>
  </si>
  <si>
    <t>- Vulnerabilidade das condições de segurança a magistrados, servidores, estagiários,
terceirizados e visitantes, bem como às instalações da Subseção com respectivos
equipamentos, materiais, processos e documentos</t>
  </si>
  <si>
    <t>1. Problema/situação enfrentada: durante o verão, e em algumas ocasiões esporádicas, a
temperatura ambiente pode tornar-se bem elevada, causando fadiga e mal-estar nas
instalações da Subseção.. 2. Necessidade originada: manutenção frequente dos
condicionadores de ar. 3. O que se deseja alcançar: temperatura ambiente
permanentemente agradável.</t>
  </si>
  <si>
    <t>- Plano Estratégico da Justiça Federal - PEJF 2021/2026, macrodesafio nacional "Promoção
da sustentabilidade" - https://portal.trf1.jus.br/portaltrf1/institucional/gestaoestrategica/planoestrategico/; - Plano Estratégico da Justiça Federal - PEJF 2021/2026,
macrodesafio nacional "Aperfeiçoamento da gestão administrativa e da governança
judiciária" - https://portal.trf1.jus.br/portaltrf1/institucional/gestaoestrategica/planoestrategico/; - ODS: 12 (12.5, 12.7 e 12.1) – Assegurar padrões de produção
e de consumo sustentáveis - https://odsbrasil.gov.br/objetivo/objetivo?n=12.</t>
  </si>
  <si>
    <t>Riscos à saúde, segurança e bem-estar dos servidores, terceirizados e usuários das instalações da Subseção em
decorrência de um sistema de climatização inoperante ou insalubre.</t>
  </si>
  <si>
    <t>1. Problema/Situação enfrentada: Imóvel sede localizado em local de movimento intenso, sobretudo noturno, próximo a bares e lojas de conveniência, ensejando a presença de transeuntes que possam vir a causar tumulto nos arredores, sendo que a Subseção possui apenas um vigilante noturno por dia.
2. Necessidade originada a partir do problema: Reforçar a vigilância da subseção, sobretudo nos períodos noturnos, sábados, domingos e feriados, ampliando a capacidade de monitoramento para 7 dias por semana, 24 horas, por empresa especializada.
3. O que se deseja alcançar: Condições seguras e apropriadas para o funcionamento da Subseção, de forma ininterrupta e continuada.</t>
  </si>
  <si>
    <t>- Plano Estratégico da Justiça Federal - PEJF 2021/2026, macrodesafios "Aperfeiçoamento da gestão administrativa e da governança judiciária" e "Aperfeiçoamento da gestão orçamentária e financeira".
- Plano de Logística da SJMG - Racionalizar os gastos com serviços de vigilância.
- ODS 12 - Consumo e produção responsáveis.
- ODS 16 - Paz, Justiça e Instituições Eficazes.</t>
  </si>
  <si>
    <t>Possibilidade de invasão ao prédio da Subseção e furtos de bens ou até processos, devido à fragilidade na vigilância no período noturno e em finais de semana e feriados.</t>
  </si>
  <si>
    <t>1. Problema/situação enfrentada: A proximidade do prédio com o curso de água ao longo da Avenida João Pinheiro, bem como a existência de grande acervo documental em papel. o que favorece o aparecimento de insetos, ratos e outras pragas.
2. Necessidade: Contratação de serviços de dedetização e prevenção de ratos nas instalações da Subseção Judiciária de Poços de Caldas.
3. O que se deseja alcançar: Manutenção das condições básicas de higiene e salubridade para magistrados, servidores, estagiários, terceirizados e jurisdicionados, objetivando a preservação do bem estar e saúde de todos, além de evitar danos a materiais, processos e documentos.</t>
  </si>
  <si>
    <t>- Plano Estratégico da Justiça Federal - PEJF 2021/2026, macrodesafio "Aperfeiçoamento da gestão administrativa e da governança judiciária", macrodesafio específico "Fortalecimento da segurança e proteção institucional";
- Objetivos de Desenvolvimento Sustentável - Agenda 2030/ONU: ODS 16 - Paz, justiça e instituições eficazes.</t>
  </si>
  <si>
    <t>1) Descumprimento das normas e padrões de higiene ambiental definidos pela legislação pertinente;
2) Ausência de condições básicas de higiene para magistrados, servidores, estagiários, terceirizados e jurisdicionados, com riscos à saúde de todos;
3) Danos a materiais, processos e documentos.</t>
  </si>
  <si>
    <t>1. Problema/Situação enfrentada: Obsolescência do atual circuito fechado de TV (CFTV), analógico, em uso por mais de 7 (sete) anos, a despeito das revisões e manutenções efetivadas. O referido circuito é fundamental para o apoio às atividades de vigilância presencial e monitoramento eletrônico realizados nas dependências da subseção.
2. Necessidade originada: Aquisição de novo CFTV, digital, para substituição do circuito atualmente em uso, ainda que de forma deficitária.
3. O que se deseja alcançar: Maior suporte às atividades de vigilância e monitoramento da subseção, possibilitando melhor segurança às pessoas que aqui trabalham ou buscam prestação jurisdicional, bem como a proteção e preservação dos bens patrimoniais.</t>
  </si>
  <si>
    <t>Bens permanentes de TI;Serviços de engenharia;</t>
  </si>
  <si>
    <t>- Plano Estratégico da Justiça Federal - PEJF 2021/2026, macrodesafio "Aperfeiçoamento da gestão administrativa e da governança judiciária" .
- Plano Estratégico da Justiça Federal - PEJF 2021/2026, macrodesafio "Fortalecimento da
segurança e proteção institucional".</t>
  </si>
  <si>
    <t>- Impossibilidade de visualização, pelos vigilantes presenciais desarmados, de situações que ponham em risco a segurança de pessoas, bens, processos e documentos, além da gravação e arquivo de ocorrências para análises que se façam necessárias.
- Comprometimento das atividades de segurança e monitoramento da subseção, com riscos à segurança e integridade de pessoas e bens patrimoniais.</t>
  </si>
  <si>
    <t>São João Del Rei 0010994-85.2022.4.01.8008</t>
  </si>
  <si>
    <t>1. Problema/Situação enfrentada: necessidade de mão de obra e fornecimento de materiais para a realização das
atividades-meio da Subseção Judiciária de São João De Rei, relacionadas à limpeza, zeladoria e atividades administrativas.
2. Necessidade Originada: necessidade de contratação de serviços de conservação, limpeza, copeiragem, auxiliar
administrativo, jardinagem e zeladoria nas dependências da Justiça Federal – Subseção Judiciária de
São João Del Rei, incluindo-se o fornecimento de todo o material de consumo e dos equipamentos necessários.
3. O que se deseja alcançar: proporcionar à Subseção condições essenciais para o bom funcionamento e
desenvolvimento de suas atividades no edifício da Justiça Federal em São João Del Rei.</t>
  </si>
  <si>
    <t>a) Plano Estratégico da Justiça Federal - PEJF 2021/2026, macrodesafio ""Aperfeiçoamento da gestão
administrativa e da governança judiciária"".
b) Plano de Logística Sustentável - PLS: Promover contratações e deslocamentos sustentáveis: Tema 06-
Contratações Sustentáveis - Subtema 6.3. Limpeza - Meta n. 11 -
c) Objetivos do Desenvolvimento Sustentável - Agenda 2030/ONU: ODS 16 - Paz, Justiça e Instituições Eficazes</t>
  </si>
  <si>
    <t>Prejuízos à limpeza e à conservação do imóvel da Subseção, e às atividades-meio da Justiça Federal de São João Del Rei, o que acarretaria prejuízos ao exercício da atividade-fim.</t>
  </si>
  <si>
    <t>1. Problema/Situação enfrentada: aparecimento de insetos, ratos e outras pragas nos imóveis da Subseção.
2. Necessidade Originada: realização de dedetização e desratização anual nos imóveis.
3. O que se deseja alcançar: proteção do bem estar dos servidores e funcionários da Subseção e conservação e
limpeza do ambiente de trabalho.</t>
  </si>
  <si>
    <t>Risco de aparecimento de insetos, ratos e outras pragas e prejuízos ao bem estar dos servidores e funcionários
da Subseção e conservação e limpeza do ambiente de trabalho</t>
  </si>
  <si>
    <t>1. Problema/Situação enfrentada: a Subseção Judiciária possui extintores de incêndio que precisam de recarga
periódica para o seu funcionamento.
2. Necessidade Originada: necessidade de contratação do serviço de recarga dos extintores de incêndio.
3. O que se deseja alcançar: a recarga visa garantir o bom funcionamento dos extintores e proteger a
integridade física das pessoas e dos bens imóveis e móveis da subseção.</t>
  </si>
  <si>
    <t>Prejuízos ao bom funcionamento dos extintores de incêndio e riscos à integridade física das pessoas e dos bens
imóveis e móveis da subseção.</t>
  </si>
  <si>
    <t xml:space="preserve">Contratação de empresa especializada para fornecimento parcelado de água mineral, sem gás, em garrafões de plástico de 20 (vinte) litros, durante o exercício de 2023, para a Subseção Judiciária de São João Del Rei. </t>
  </si>
  <si>
    <t>Prorrogação anual do contrato vigente em razão da necessidade de se garantir o controle de acesso, circulação e
permanência de pessoas nas instalações ocupadas pela Subseção Judiciária de São João Del Rei, visando garantir a segurança, a ordem e a integridade patrimonial e física da Instituição, bem como a segurança e a integridade
física de magistrados, servidores, autoridade e jurisdicionados. Tendo em vista que a COPASA não atende a localidade da Subseção, faz necessária tal contratação.</t>
  </si>
  <si>
    <t>a) Plano Estratégico da Justiça Federal - PEJF 2021/2026, macrodesafio "Aperfeiçoamento da gestão administrativa e da governança judiciária";
c) ODS 3 - Saúde e Bem-estar / ODS 16 - Paz, Justiça e Instituições Eficazes</t>
  </si>
  <si>
    <t>1. Problema/situação enfrentada: Necessidade comum e indispensável da Subseção;
2. Necessidade originada: item indispensável para a atividade judiciaria humano;
3. O que se deseja alcançar: prover a Subseção Judiciária de abastecimento de água e esgotamento sanitário.</t>
  </si>
  <si>
    <t>Garantir o monitoramento, segurança eletrônica e CFTV nas dependências da Justiça Federal/Subseção de São João Del Rei.</t>
  </si>
  <si>
    <t>Serviços de engenharia;Serviços comuns;</t>
  </si>
  <si>
    <t>a) Plano Estratégico da Justiça Federal - PEJF 2021/2026, macrodesafio "Aperfeiçoamento da
gestão administrativa e da governança judiciária"; c) ODS 3 - Saúde e Bem-estar / ODS 16 - Paz, Justiça e Instituições Eficazes</t>
  </si>
  <si>
    <t>Comprometimento do monitoramento e da segurança do Prédio Sede da Subseção Judiciária de São João Del Rei.</t>
  </si>
  <si>
    <t>1) Ter mais uma sala de audiência na na nova sede da Subseção. garantindo espaço adequado na realização de mais de uma audiência com adequação necessária.
2) Garantir a realização das audiências na nova sede da Subseção.
3) Realização de audiências com adequação necessária.</t>
  </si>
  <si>
    <t>Serviços comuns;Bens permanentes;</t>
  </si>
  <si>
    <t>Comprometimento no andamento processual.</t>
  </si>
  <si>
    <t>1. Colocar moveis sala de audiência.
2. Mobiliar da sala de audiência da nova sede da Subseção.
3. Proporcionar sala ambiente para sala de audiência.</t>
  </si>
  <si>
    <t>a) Plano Estratégico da Justiça Federal - PEJF 2021/2026, macrodesafio "Aperfeiçoamento da gestão administrativa e de governança judiciária".
b) Objetivos de Desenvolvimento Sustentável - Agenda 2030/ONU : ODS 16 - Paz, Justiça e Instituições Eficazes</t>
  </si>
  <si>
    <t>Não.</t>
  </si>
  <si>
    <t>a) Plano Estratégico da Justiça Federal - PEJF 2021/2026, macrodesafio "Aperfeiçoamento da
gestão administrativa e de governança judiciária".
b) Objetivos de Desenvolvimento Sustentável - Agenda 2030/ONU : ODS 16 - Paz, Justiça e
Instituições Eficazes</t>
  </si>
  <si>
    <t>1. Criação da sala de audiências na nova sede da Subseção.
2. Adequação da sala de audiência.
3. Imobilizar nova sede da subseção</t>
  </si>
  <si>
    <t>1. Problema/situação enfrentada: Garantir a manutenção da subseção em funcionamento.
2. Necessidade originada: Manutenção da subseção em funcionamento.
3. O que se deseja alcançar: Garantir a manutenção da subseção em funcionamento.</t>
  </si>
  <si>
    <t>Plano Estratégico da Justiça Federal - PEJF 2021/2026, Macrodesafio: "Aperfeiçoamento da gestão administrativa e da governança judiciária".
Objetivos de Desenvolvimento Sustentável - Agenda 2030/ONU : ODS 16 - Paz, Justiça e Instituições
eficazes.</t>
  </si>
  <si>
    <t>Impossibilidade de funcionamento da subseção judiciária e interrupção de prestação do
serviço público.</t>
  </si>
  <si>
    <t>1. Problema/situação enfrentada: o fornecimento de água, coleta de esgoto é realizado por uma única empresa em Passos (SAAE).
2. Necessidade originada: renovação da prestação de serviço de água e esgoto por meio de novo pedido de inexigibilidade de licitação.
3. O que se deseja alcançar: assegurar a continuidade do atendimento à SSJ de Passos dos fornecimento de água trata e esgoto sanitário.</t>
  </si>
  <si>
    <t>a) Plano Estratégico da Justiça Federal - PEJF 2021/2026 - Macrodesafio: "Aperfeiçoamento da Gestão administrativa e da Governança judiciária"
b) Meta 1 do Plano de Logística Sustentável - PLS
c) Objetivos de Desenvolvimento Sustentável - Agenda 2030/ONU : ODS 16 - Paz, Justiça e Instituições
Eficazes.</t>
  </si>
  <si>
    <t>Paralisação das atividades na subseção judiciária.</t>
  </si>
  <si>
    <t>1. Problema/situação enfrentada: Haverá mudança da sede para outro imóvel
2. Necessidade originada: Compra de imóvel para sediar a Subseção de São João Del Rei.
3. O que se deseja alcançar: Dar continuidade à prestação de serviços aos jurisdicionados.</t>
  </si>
  <si>
    <t>Serviços comuns</t>
  </si>
  <si>
    <t xml:space="preserve">a) Plano Estratégico da Justiça Federal - PEJF 2021/2026 - Macrodesafio: "Aperfeiçoamento da Gestão administrativa e da Governança judiciária"
b) Meta 1 do Plano de Logística Sustentável - PLS
c) Objetivos de Desenvolvimento Sustentável - Agenda 2030/ONU : ODS 16 - Paz, Justiça e Instituições Eficazes.
</t>
  </si>
  <si>
    <t>Interrupção da prestação jurisdicional</t>
  </si>
  <si>
    <t>São Sebastião do Paraíso  0011885-09-2022.4.01.8008</t>
  </si>
  <si>
    <t>1. Problema/Situação enfrentada: necessidade de mão de obra e fornecimento de materiais para a realização das atividades-meio da Subseção Judiciária de São Sebastião do Paraiso, relacionadas à limpeza e atividades
administrativas.
2. Necessidade Originada: necessidade de contratação de serviços de conservação, limpeza, auxiliar administrativo e judicial nas dependências da Justiça Federal – Subseção Judiciária de
São Sebastião do Paraíso, incluindo-se o fornecimento de todo o material de consumo e dos equipamentos necessários.
3. O que se deseja alcançar: proporcionar à Subseção condições essenciais para o bom funcionamento e
desenvolvimento de suas atividades nos edifícios da Justiça Federal em São Sebastião do Paraíso.</t>
  </si>
  <si>
    <t>Prejuízos à limpeza e à conservação do imóvel da Subseção, e às atividades-meio da Justiça Federal de São Sebastião do Paraiso, o que acarretaria prejuízos ao exercício da atividade-fim.</t>
  </si>
  <si>
    <t>1. Problema/Situação enfrentada: presença de 23 (vinte e três) aparelhos de ar-condicionado no imóvel da Subseção, que estão sujeitos a desgastes e a problemas técnicos, bem como necessitam de troca de filtros.
2. Necessidade Originada: necessidade de manutenção preventiva periódica (SEMESTRAL) dos aparelhos de ar-condicionado.
3. O que se deseja alcançar: manter os equipamentos em boas condições de uso e aumentar a vida útil dos
mesmos, além de gerar economia de energia e manutenções avulsas emergenciais à Justiça Federal.</t>
  </si>
  <si>
    <t>Impossibilidade de realização de manutenção preventiva e periódica nos aparelhos de ar condicionado, o que
provocaria desgastes e a problemas técnicos, bem como a redução da vida útil dos mesmos. Além disto, o mal funcionamento dos aparelhos inviabiliza o próprio serviço dos servidores considerando que o prédio não possui ventilação na maioria das salas, que são fechadas por vidros.</t>
  </si>
  <si>
    <t>1. Problema/Situação enfrentada: a Subseção Judiciária possui extintores de incêndio que precisam de recarga e periódica e teste hidrostático para o seu funcionamento.
2. Necessidade Originada: necessidade de contratação do serviço de recarga e manutenção dos extintores de incêndio.
3. O que se deseja alcançar: a recarga de extintores e teste hidrostático visa garantir o bom funcionamento dos extintores e proteger a integridade física das pessoas e dos bens imóveis e móveis da subseção.</t>
  </si>
  <si>
    <t>1. Problema/Situação enfrentada: acúmulo de sujeira nas caixa d'água do imóvel da Subseção, o
que pode ocasionar entupimentos e a proliferação de algas, fungos e bactérias, que podem prejudicar a saúde
humana, além de insetos, que usam esses ambientes como criadouros.
2. Necessidade Originada: limpeza periódica anual das caixas d'água da Subseção.
3. O que se deseja alcançar: preservação da qualidade da água utilizada nos imóveis da Subseção e garantia do
bem-estar dos servidores, funcionários e do público externo.</t>
  </si>
  <si>
    <t>Riscos de entupimentos nas caixas d'água bem como de proliferação de algas, fungos, bactérias e
insetos, que podem prejudicar a saúde dos servidores, funcionários e do público externo.</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</si>
  <si>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</si>
  <si>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Risco de aparecimento de insetos, ratos e outras pragas (escorpião, que é bem comum no
prédio) e prejuízos ao bem estar dos servidores e funcionários da Subseção e conservação e
limpeza do ambiente de trabalho.</t>
  </si>
  <si>
    <t>1. Problema/Situação enfrentada: necessidade de maior segurança do imóvel que abriga a Subseção de São Sebastião do Paraíso.
2. Necessidade Originada: prorrogação do contrato de monitoramento eletrônico de alarme instalado no imóvel.
3. O que se deseja alcançar: monitoramento em tempo integral do imóvel, com vistas a garantir a integridade dos bens e pessoas.</t>
  </si>
  <si>
    <t>a) Plano Estratégico da Justiça Federal - PEJF 2021/2026, macrodesafios ""Aperfeiçoamento da gestão
administrativa e da governança judiciária""; e ""Promoção da sustentabilidade"".
b) Plano de Logística Sustentável - PLS
c) Objetivos do Desenvolvimento Sustentável - Agenda 2030/ONU: ODS 16 - Paz, Justiça e Instituições Eficazes.</t>
  </si>
  <si>
    <t>Prejuízo à segurança do imóvel que abriga a Subseção Judiciária de São Sebastião do Paraíso, bem como
aos bens móveis e processos ali resguardados.</t>
  </si>
  <si>
    <t>TOTAL SÃO SEBASTIÃO DO PARAÍSO</t>
  </si>
  <si>
    <t>Sete Lagoas  00111662720224018008</t>
  </si>
  <si>
    <t>1. Problema/ Situação enfrentada: A água na cidade de Sete Lagoas possui um alto teor de
calcário; 2. Necessidade originada: item indispensável ao consumo humano; 3. O que se
deseja alcançar: prover a Subseção Judiciária de água potável e agradável ao consumo.</t>
  </si>
  <si>
    <t xml:space="preserve">
a) Plano Estratégico da Justiça Federal - PEJF 2021/2026, macrodesafio "Aperfeiçoamento da
gestão administrativa e da governança judiciária";
c) ODS 3 - Saúde e Bem-estar / ODS 16 - Paz, Justiça e Instituições Eficazes</t>
  </si>
  <si>
    <t>Riscos à saúde e bem-estar dos juízes, servidores, estagiários e terceirizados em decorrência
de consumo de água imprópria na Subseção Judiciária, com impactos negativos na
produtividade.</t>
  </si>
  <si>
    <t>Os serviços a serem contratados estão compreendidos nos pressupostos que norteiam a
contratação de serviços de forma indireta pela Administração Pública e são de natureza
continuada, com dedicação exclusiva de mão de obra, cuja interrupção comprometeria o
pleno funcionamento da instituição, e de caráter auxiliar, correspondendo a cargos
considerados extintos ou inexistentes no quadro funcional do Governo Federal.</t>
  </si>
  <si>
    <t>- Plano estratégico da Justiça Federal - PEJF 2021/2026, macrodesafio 'Aperfeiçoamento da
gestão administrativa e da governança judiciária'; - Objetivos de Desenvolvimento
Sustentável: 8 - Trabalho Descente Crescimento Econômico / 16 - Paz, Justiça e Instituições
Eficazes.</t>
  </si>
  <si>
    <t>Atrasos na prestação de serviços aos jurisdicionados. Redução na qualidade dos serviços
prestados.</t>
  </si>
  <si>
    <t>Dotar as dependências da Justiça Federal - Subseção Judiciária de Sete Lagoas, de sistema
de monitoramento e segurança eletrônica 24 (vinte e quatro) horas.</t>
  </si>
  <si>
    <t>a) Plano Estratégico da Justiça Federal - PEJF2021/2026 - Macrodesafio: "Aperfeiçoamento
da gestão orçamentária e financeira"; "Aperfeiçoamento da gestão administrativa e da
governança judiciária"; c) Objetivos de Desenvolvimento Sustentável - Agenda 2030/ONU :
ODS 16 - "Paz, Justiça e Instituições Eficazes"</t>
  </si>
  <si>
    <t>riscos à segurança de área , instalações e equipamentos.</t>
  </si>
  <si>
    <t>1) Problema: extintores e mangueiras de incêndio vencidos; 2) Necessidade: realizar a
recarga e manutenção dos extintores e mangueiras de incêndio instalados na SSJ Sete
Lagoas-MG; 3) Alcance: garantir a segurança de todos que trabalham no prédio e dos
jurisdicionados</t>
  </si>
  <si>
    <t>A) Macrodesafio: Aperfeiçoamento da gestão administrativa e da governança
judiciária/Macrodesafios específicos: Fortalecimento da segurança e proteção institucional;
C) ODS 16 - Paz, Justiça e Instituições Eficazes.</t>
  </si>
  <si>
    <t>Riscos à segurança e bem-estar dos servidores, terceirizados e usuários das instalações da
Subseção Judiciária de Sete Lagoas; prejuízo à realização das tarefas rotineiras das áreas
meio e fim, com impactos negativos na produtividade.</t>
  </si>
  <si>
    <t>Justifica-se a contratação pela necessidade de um local apropriado ao funcionamento da
Justiça Federal, Subseção Judiciária de Sete Lagoas, e, consequentemente, para o
desenvolvimento pleno das atividades e atendimento aos jurisdicionados.</t>
  </si>
  <si>
    <t>A) Plano Estratégico da Justiça Federal: Macrodesafio: Aperfeiçoamento da gestão
administrativa e da governança judiciária/Macrodesafio Específico: Fortalecimento da
segurança e proteção institucional; C) ODS 16 Paz, Justiça e Instituições Eficazes;</t>
  </si>
  <si>
    <t>1. Problema/Situação enfrentada: necessidade de mão de obra e fornecimento de materiais para a realização das atividades-meio da Subseção Judiciária de Sete Lagoas, relacionadas à limpeza, copeiragem, zeladoria e atividades administrativas.
2. Necessidade originada: necessidade de contratação de serviços de conservação, limpeza, copeiragem e auxiliar administrativo nas dependências da Justiça Federal - Subseção Judiciária de Sete Lagoas, incluindo-se o fornecimento de todo o material de consumo e dos equipamentos necessários.
3. O que se deseja alcançar: proporcionar à Subseção condições essenciais para o bom funcionamento do edifício da Justiça Federal.</t>
  </si>
  <si>
    <t>- Plano Estratégico da Justiça Federal - PEJF 2021/2026, macrodesafio "Aperfeiçoamento da
gestão administrativa e da governança judiciária"; - ODS: 6 - Água Potável e Saneamento; 16
- Paz, Justiça e Instituições Eficazes.</t>
  </si>
  <si>
    <t>Riscos à saúde, à segurança, ao bem estar dos servidores, terceirizados e usuários das
instalações da Subseção Judiciária de Sete Lagoas - MG estão relacionados aos serviços de
limpeza e conservação. Riscos da descontinuidade da prestação de serviço jurisdicional
estão relacionados à falta de atividades administrativas de apoio.</t>
  </si>
  <si>
    <t>1. Problema: Aparelhos de ar condicionado antigos/velhos consomem mais energia, necessitam de maior quantidade de manutenções corretivas, além da necessidade de aquisição de peças, sendo que a maioria destas peças estão fora de linha.
2. Necessidade: manter o ambiente do edifício-sede da SSJ-SLA devidamente climatizado, pois alguns aparelhos já apresentam necessidade de substituição.
3. Alcance: Aparelhos de ar condicionado funcionando plenamente, promovendo condições adequadas à saúde para a prestação de serviços judiciais, além de acarretar em economia de energia e na contribuição do órgão em uma maior sustentabilidade ao planeta.</t>
  </si>
  <si>
    <t>Obras;Serviços de engenharia;Bens permanentes;</t>
  </si>
  <si>
    <t>a) Plano estratégico da Justiça Federal - PEJF 2021/2026, macrodesafio ''Aperfeiçoamento da gestão administrativa e da governança judiciária''.
b) Objetivos de Desenvolvimento Sustentável:
3 - Saúde e Bem Estar;
16 - Paz, Justiça e Instituições Eficazes.</t>
  </si>
  <si>
    <t>A não contratação do serviço é um risco à saúde, segurança e bem-estar dos magistrados, servidores, terceirizados e usuários que utilizam as instalações do edifício-sede da Subseção Judiciária de Sete Lagoas em decorrência de condições insalubres geradas devido a utilização dos aparelhos de ar condicionados velhos e defasados, não deixando o ambiente perfeitamente climatizado.
Pode causar prejuízo à realização das atividades das áreas meio e fim, devido à maior concentração de partículas de poeira e afins, e também por ácaros, fungos, vírus e bactérias, com impactos negativos à saúde das pessoas devido à insalubridade ocasionada pela má qualidade do ar.
Temos ainda a situação de maior gasto com peças de reposição para esses aparelhos de ar condicionado, acarretando em períodos sem a utilização destes até que sejam consertados, além do maior barulho acarretado (mesmo sendo sua utilização de forma regular) devido sua menor eficiência frente aos modelos atuais, principalmente em comparação aos modelos "inverter".
Causa ainda desperdício do dinheiro público, devido ao aumento do consumo de energia elétrica em decorrência destes modelos serem defasados (em relação a seu potencial energético x consumo), além de seu mau funcionamento, em comparação aos novos modelos, independente de sua manutenção em dia.
Todos esses fatores impactam em menor colaboração da Justiça Federal em um mundo mais sustentável ecologicamente.</t>
  </si>
  <si>
    <t>Contratação principal: Aquisição e instalação de aparelhos de ar condicionado.
Contratação complementar: Após o término do atual contrato de manutenção preventiva e corretiva ou em futura vigência (provavelmente por18 meses), será necessário novo contrato para a manutenção preventiva, pois no contrato principal é previsto apenas a aquisição e instalação dos aparelhos de ar condicionado, sendo que a garantia de fábrica não cobre a manutenção preventiva no que tange ao PMOC (Plano de Manutenção, Operação e Controle) e demais legislações relacionadas.</t>
  </si>
  <si>
    <t>Tófilo Otoni  0011480-70.2022.4.01.8008</t>
  </si>
  <si>
    <t>1. Problema/Situação enfrentada: ausência de imóvel próprio do TRF1 em Teófilo Otoni.
2. Necessidade Originada: alugar imóvel para o exercício das atividades da Vara Única da SSJ/TOT.
3. O que se deseja alcançar: imóvel adequado ao exercício das atividades.</t>
  </si>
  <si>
    <t>a) Plano Estratégico da Justiça Federal - PEJF 2021/2026, macrodesafio "Aperfeiçoamento da gestão administrativa e da governança judiciária".
b) Plano de Logística Sustentável - PLS
c) Objetivos do Desenvolvimento Sustentável - Agenda 2030/ONU: ODS 16 - Paz, Justiça e Instituições Eficazes</t>
  </si>
  <si>
    <t>1. Problema/situação enfrentada: vencimento da carga dos extintores de incêndio instalados
no edifício-sede da Subseção Judiciária de Teófilo Otoni;
2. Necessidade originada: contratação de empresa especializada para recarga desses
extintores e realização dos testes hidrostáticos necessários;
3. O que se deseja alcançar: manter a segurança de todos que trabalham na Subseção, bem
como de seus usuários, e atender às normas vigentes de segurança, prevenção e combate a
incêndios.</t>
  </si>
  <si>
    <t>- Riscos à segurança e bem-estar dos servidores, estagiários, terceirizados e usuários das
instalações da Subseção;
- prejuízo à realização das tarefas rotineiras das áreas meio e fim, com impactos negativos
na produtividade</t>
  </si>
  <si>
    <t>Risco de aparecimento de insetos, ratos e outras pragas e prejuízos ao bem estar dos servidores e funcionários da Subseção e conservação e limpeza do ambiente de trabalho.</t>
  </si>
  <si>
    <t>"1. Problema/Situação enfrentada: necessidade de mão de obra e fornecimento de materiais para a realização das atividades-meio da Subseção Judiciária de Teófilo Otoni, relacionadas aos serviços de conservação, limpeza, copeiragem, mensageiro e serviços gerais.
2. Necessidade Originada: necessidade de contratação de serviços de conservação, limpeza, copeiragem, auxiliar administrativo, e zeladoria nas dependências da Justiça Federal – Subseção Judiciária de Teófilo Otoni, incluindo-se o fornecimento de todo o material de consumo e dos equipamentos necessários.
3. O que se deseja alcançar: proporcionar à Subseção condições essenciais para o bom funcionamento e desenvolvimento de suas atividades no edifício da Justiça Federal em Teófilo Otoni."</t>
  </si>
  <si>
    <t>"a) Plano Estratégico da Justiça Federal - PEJF 2021/2026, macrodesafio ""Aperfeiçoamento da gestão administrativa e da governança judiciária"".
b) Plano de Logística Sustentável - PLS: Promover contratações e deslocamentos sustentáveis: Tema 06- Contratações Sustentáveis - Subtema 6.3. Limpeza - Meta n. 11 -
c) Objetivos do Desenvolvimento Sustentável - Agenda 2030/ONU: ODS 16 - Paz, Justiça e Instituições Eficazes"</t>
  </si>
  <si>
    <t>Riscos à saúde, à segurança e ao bem-estar dos colaboradores e jurisdicionados da Subseção Judiciária de Teófilo Otoni. Riscos de descontinuidade da prestação dos serviços jurisdicionais, considerando que os serviços são imprescindíveis ao desempenho regular das funções da área fim.</t>
  </si>
  <si>
    <t>Uberaba  0010581-72.2022.4.01.8008</t>
  </si>
  <si>
    <t>1. Adequação da qualificação da mão de obra terceirizada, em relação a cargos específicos que exigem escolaridade superior, em face da complexidade das tarefas realizadas, para a garantia da eficácia dos serviços prestados pelo órgão;
2. Necessidade da prestação de serviços de execução indireta de conservação, limpeza, zeladoria e apoio administrativo com dedicação exclusiva de mão de obra, em virtude de sua indispensabilidade para o suporte ao desenvolvimento das atividades meio e fim.
3. Necessidade da administração, em atender às demandas específicas dos setores de forma a não comprometer as atividades administrativas da Subseccional e, por estar amparado no Art.15 da IN05/2017, servirá de apoio à realização das atividades essenciais e sua interrupção pode comprometer o cumprimento da missão da Justiça Federal.
4. A prestação de serviços se enquadra nas exigências legais de terceirização, conforme Lei 8.666/93, Instrução Normativa N.05, de 26 de maio de 2017, expedida pelo Ministério da Economia (MPDG), Decreto N.9.507/2018, referente à execução indireta, mediante contratação de serviços da administração pública federal direta, autárquica e fundacional e das empresas públicas e das sociedades de economia mista controladas pela União e demais legislações pertinentes ao assunto.</t>
  </si>
  <si>
    <t>A presente contratação está alinhada aos objetivos do Planejamento Estratégico 2021/2026 da Justiça Federal:
1. Macrodesafio: Agilidade e produtividade na prestação jurisdicional
Objetivo: Agilizar os trâmites judiciais.
2. Macrodesafio: Aperfeiçoamento da gestão administrativa e da governança judiciária
Objetivo: Otimizar custos operacionais.</t>
  </si>
  <si>
    <t>Risco à saúde, segurança e bem-estar dos magistrados, servidores, terceirizados e usuários das instalações da Subseção Judiciária de Uberaba, em decorrência de um ambiente desorganizado e insalubre;
Prejuízo à realização das tarefas rotineiras das áreas meio e fim, com impactos negativos na produtividade.</t>
  </si>
  <si>
    <t>Justifica-se a manutenção preventiva e corretiva no sistema de ar condicionado do edifício-sede da Subseção Judiciária de Uberaba, em razão da sua essencialidade, visto que o bom funcionamento da Subseção Judiciária depende, dentre outros fatores, do perfeito funcionamento do seu sistema de refrigeração de ar e, ainda, para atender ao disposto na Lei 13.589, de 04 de janeiro de 2018, que estabelece a obrigatoriedade de se realizar manutenções periódicas em sistemas de ar condicionado.</t>
  </si>
  <si>
    <t>Risco à saúde, segurança e bem-estar dos magistrados, servidores, terceirizados e usuários das instalações da Subseção Judiciária de Uberaba, em decorrência de um ambiente insalubre ocasionado pelas altas temperaturas;
Prejuízo à realização das tarefas rotineiras das áreas meio e fim, com impactos negativos na produtividade.</t>
  </si>
  <si>
    <t>1. Assegurar o funcionamento regular, a conservação e o prolongamento da vida útil dos equipamentos, bem como garantir a segurança das pessoas que os utilizam.
2. Promoção da acessibilidade das pessoas portadoras de deficiência ou com mobilidade reduzida no edifício da Subseção.
3. A prestação de serviços de manutenção dos elevadores, enquadra-se nas exigências legais de terceirização, conforme Lei 8.666/93 e visa atender a NBR13994/2000, que disciplina o uso desse meio de locomoção.</t>
  </si>
  <si>
    <t>A não contratação irá inviabilizar a acessibilidade como condição de alcance para utilização, com segurança e autonomia, por pessoa com deficiência ou com mobilidade reduzida.
Descumprimento da Lei 10.098/2000, que estabelece normas gerais e critérios básicos para a promoção da acessibilidade das pessoas portadoras de deficiência ou com mobilidade reduzida.</t>
  </si>
  <si>
    <t>A demanda é necessária em razão da depreciação de peças e equipamentos que compõem o sistema de ar condicionado, ventilação e exaustão, reduzindo sua eficiência e onerando sobremaneira, os custos de manutenção preventiva e corretiva, primordiais para o efetivo exercício das atividades de magistrados, servidores e terceirizados.</t>
  </si>
  <si>
    <t>Risco à saúde, segurança e bem-estar dos magistrados, servidores, terceirizados e usuários das instalações da Subseção Judiciária de Uberaba, em decorrência de um ambiente insalubre, por recorrentes manutenções corretivas que paralisam os equipamentos até a efetiva substituição das peças danificadas;
Prejuízo à realização das tarefas rotineiras das áreas meio e fim, com impactos negativos na produtividade.
Contratos de manutenções preventivas e corretivas onerosos, em razão da alta depreciação dos equipamentos que compõem o sistema de ar condicionado, instalados há mais de 10 anos.</t>
  </si>
  <si>
    <t>Contratação complementar: Prestação de serviço de engenharia para elaboração de memorial descritivo, planilha orçamentária e projetos, para reforma dos sistemas de ar condicionado, ventilação e exaustão do Edifício-sede da subseção Judiciária de Uberaba, com modernização e instalação de novos equipamentos.</t>
  </si>
  <si>
    <t>A contratação dos serviços é necessária para garantir o perfeito funcionamento dos equipamentos, em casos de interrupção no fornecimento de energia elétrica no edifício-sede da Subseção Judiciária de Uberaba.</t>
  </si>
  <si>
    <t>Risco à segurança das informações armazenadas em banco de dados e à integridade de equipamentos de alto custo, instalados no edifício-sede da Subseção Judiciária de Uberaba.
Prejuízo à realização das tarefas rotineiras das áreas meio e fim, com impactos negativos na produtividade.</t>
  </si>
  <si>
    <t>A recarga e manutenção de segundo nível dos extintores, justifica-se pela necessidade de atender às normas de segurança quanto à prevenção e combate de incêndios, visando garantir a segurança dos usuários que frequentam o edifício-sede da Subseção Judiciária de Uberaba.</t>
  </si>
  <si>
    <t>A presente contratação está alinhada aos objetivos do Planejamento Estratégico 2021/2026 da Justiça Federal:
1. Macrodesafio: Agilidade e produtividade na prestação jurisdicional
Objetivo: Agilizar os trâmites judiciais.
2. Macrodesafio: Fortalecimento da segurança e proteção institucional
Objetivo: Proporcionar maior segurança à integridade humana e patrimonial</t>
  </si>
  <si>
    <t>Risco à segurança de magistrados, servidores, terceirizados e usuários das instalações da Subseção Judiciária de Uberaba.
Prejuízo à realização das tarefas rotineiras das áreas meio e fim, com impactos negativos na produtividade.</t>
  </si>
  <si>
    <t>Necessidade de manter as Unidades livres de infestação de animais peçonhentos, os quais tornam o ambiente de trabalho insalubre e proporcionam a transmissão de doenças.</t>
  </si>
  <si>
    <t>Risco à saúde, segurança e bem-estar dos magistrados, servidores, terceirizados e usuários das instalações da Subseção Judiciária de Uberaba, em decorrência de um ambiente insalubre;
Prejuízo à realização das tarefas rotineiras das áreas meio e fim, com impactos negativos na produtividade.</t>
  </si>
  <si>
    <t>A manutenção preventiva tem a finalidade de preservar a integridade dos nobreak´s, que são responsáveis pelo suprimento de energia alternativa para os equipamentos instalados no data center, quando da ocorrência de picos, surtos ou falta de energia elétrica, evitando prejuízos incalculáveis como a perda do banco de dados que armazena informações processuais, além do risco de danos irreversíveis aos equipamentos, que possuem valor elevado.</t>
  </si>
  <si>
    <t>Risco à segurança de informações armazenadas em banco de dados e à integridade de equipamentos de alto custo, instalados no data center
Prejuízo à realização das tarefas rotineiras das áreas meio e fim, com impactos negativos na produtividade.</t>
  </si>
  <si>
    <t>A manutenção preventiva tem a finalidade de preservar a integridade do sistema, responsável pelo suprimento de energia alternativa para o edifício-sede da Subseção Judiciária de Uberaba, reduzindo a probabilidade de falhas ou degradação, manter a eficiência produtiva e operacional dos equipamentos em níveis ideais, aumentando sua vida útil.</t>
  </si>
  <si>
    <t>Risco à integridade de equipamentos de alto custo.
Prejuízo à realização das tarefas rotineiras das áreas meio e fim, com impactos negativos na produtividade.</t>
  </si>
  <si>
    <t>A manutenção preventiva tem a finalidade de preservar a integridade do sistema de detecção e alarme de incêndio, garantindo subsidiariamente, a segurança de todos que frequentam o edifício-sede da Subseção Judiciária de Uberaba, reduzindo a probabilidade de falhas ou degradação, mantendo a eficiência produtiva e operacional do equipamento em níveis ideais, além de aumentar sua vida útil.</t>
  </si>
  <si>
    <t>Substituição de 02 aparelhos antigos que apresentaram defeito ou possuem desgaste natural, para atender às necessidades dos servidores, estagiários e terceirizados, que cotidianamente precisam aquecer seus alimentos.</t>
  </si>
  <si>
    <t>Trará prejuízos referentes às condições de trabalho, afetando o bem-estar de servidores, estagiários e terceirizados.</t>
  </si>
  <si>
    <t>A contratação faz-se necessária para manutenção dos purificadores de água e bebedouros de pressão presentes no edifício-sede da Subseção Judiciária de Uberaba/MG, tendo em vista término de validade dos atuais filtros de purificação.</t>
  </si>
  <si>
    <t>Riscos à saúde e bem-estar dos magistrados, servidores, terceirizados e usuários das instalações da Subseção Judiciária de Uberaba em decorrência do consumo impróprio da água sem a filtragem necessária.</t>
  </si>
  <si>
    <t>A prestação do serviço é essencial para o desenvolvimento das atividades jurisdicionais e administrativas, bem como à segurança dos que utilizam as dependências da Subseção Judiciária de Uberaba.</t>
  </si>
  <si>
    <t>Plano Estratégico da Justiça Federal 2021/2026 (Resolução CJF 2020/00325), macrodesafios: " Agilidade
e
produtividade na prestação jurisdicional" e "Aperfeiçoamento da gestão administrativa e da governança
judiciária"; ODS 16 - Paz Justiça e Instituições Eficazes.</t>
  </si>
  <si>
    <t>Interrupção das atividades administrativas e jurisdicionais.</t>
  </si>
  <si>
    <t>A prestação do serviço é essencial para o desenvolvimento das atividades jurisdicionais e administrativas, bem
como à segurança dos que utilizam as dependências da Subseção Judiciária de Uberaba.</t>
  </si>
  <si>
    <t>Plano Estratégico da Justiça Federal 2021/2026 (Resolução CJF 2020/00325), macrodesafios: " Agilidade e
produtividade na prestação jurisdicional" e "Aperfeiçoamento da gestão administrativa e da governança
judiciária"; ODS 16 - Paz Justiça e Instituições Eficazes.</t>
  </si>
  <si>
    <t xml:space="preserve"> Com a mudança da atual Diretoria da Subseção Judiciária de Uberaba, foi solicitado pela magistrada a contratação dos serviços, visando a adequação da segurança física e patrimonial da Subseção.
                        Importante esclarecer que o setor de protocolo está localizado no andar térreo do edifício-sede, com ingresso direto pela portaria principal do prédio, sem acesso do seu usuário à porta detectora de metais e ao sistema de controle de acesso.</t>
  </si>
  <si>
    <t>A presente contratação está alinhada aos objetivos do Planejamento Estratégico 2021/2026 da Justiça Federal:
1. Macrodesafio: Agilidade e produtividade na prestação jurisdicional Objetivo: Agilizar os trâmites judiciais.
2. Macrodesafio: Aperfeiçoamento da gestão administrativa e da governança judiciária Objetivo: Otimizar custos operacionais.</t>
  </si>
  <si>
    <t>Risco à integridade de todos que frequentam o edifício-sede da Subseção Judiciária de Uberaba e do patrimônio público.</t>
  </si>
  <si>
    <t>Uberlândia  0009979-81.2022.4.01.8008</t>
  </si>
  <si>
    <t>Prorrogação anual do contrato vigente em função da imperiosa necessidade dos serviços à Administração Pública para o desempenho de suas atribuições, garantindo a higiene e salubridade das dependências da Subseção.</t>
  </si>
  <si>
    <t>a) Plano Estratégico da Justiça Federal - PEJF 2021/2026, macrodesafio "Aperfeiçoamento da gestão administrativa e da governança judiciária".
b) ODS: 16 - Paz, Justiça e Instituições Eficazes.</t>
  </si>
  <si>
    <t>Riscos à saúde, segurança e bem estar dos servidores, terceirizados e usuários das instalações da Subseção
Judiciária de Uberlândia, bem com riscos de descontinuidade da prestação de serviço jurisdicional em razão da falta de condições sanitárias</t>
  </si>
  <si>
    <t>Prorrogação anual do contrato vigente em razão da necessidade de se garantir o controle de acesso, circulação e permanência de pessoas nas instalações ocupadas pela Subseção Judiciária de Uberlândia, visando garantir a segurança, a ordem e a integridade patrimonial e física da Instituição, bem como a segurança e a integridade física de magistrados, servidores, autoridade e jurisdicionados.</t>
  </si>
  <si>
    <t>a) Plano Estratégico da Justiça Federal - PEJF 2021/2026, macrodesafio "Fortalecimento da segurança e proteção institucional".
b) ODS: 16 - Paz, Justiça e Instituições Eficazes.</t>
  </si>
  <si>
    <t>Risco à segurança física e patrimonial da Subseção e dos magistrados, servidores, estagiários e demais jurisdicionados.</t>
  </si>
  <si>
    <t>1. Manter a boa conservação e funcionalidade do grupo gerador, tendo em vista ser indispensável para sustentação das aplicações informatizadas e dos equipamentos instalados na Subseção, durante os períodos de falta de energia elétrica da concessionaria;
2. Garantir a continuidade e segurança das atividades jurisdicionais e administrativas;
3. Vários componentes como óleo lubrificante, filtros, correias, entre outros, precisam ser verificados regularmente para garantir o bom funcionamento;
4. Tais itens sofrem desgaste ao longo do tempo pelo funcionamento normal do equipamento, por isso não são incluídos na garantia, cuja cobertura prevê substituição somente dos itens que apresentam defeito de fabricação;</t>
  </si>
  <si>
    <t>Danos aos equipamentos de TI em uso na Subseção com a consequente interrupção na prestação dos serviços.</t>
  </si>
  <si>
    <t>Vencimento dos 60 (sessenta) meses do contrato vigente. Serviço essencial, visto que o bom funcionamento da Subseção depende, dentre outros fatores, do perfeito funcionamento do seu sistema de ar condicionado e, ainda, o disposto na Portaria nº 3.523, de 28/08/1998, do Ministério da Saúde, que estabelece a obrigatoriedade de se realizar manutenções</t>
  </si>
  <si>
    <t>Riscos à saúde, segurança e bem-estar dos servidores, terceirizados e usuários das instalações da Subseção em decorrência de um sistema de climatização inoperante ou insalubre.</t>
  </si>
  <si>
    <t>Vencimento dos 60 (sessenta) meses do contrato vigente. A contratação dos serviços de manutenção preventiva e corretiva dos elevadores, além de legalmente obrigatória, é imprescindível para assegurar o funcionamento regular dos equipamentos e garantir a segurança no trânsito de magistrados, servidores, advogados, partes e demais usuários dos edifícios da Seccional. Além disso, a contratação é essencial para a promoção da acessibilidade das pessoas portadoras de deficiência ou com mobilidade reduzida nos edifícios da Subseção. A contratação de serviços técnicos de manutenção preventiva e corretiva visa atender, ainda, a NBR 13994/2000, que disciplina o uso desse meio de locomoção.</t>
  </si>
  <si>
    <t>a) Plano Estratégico da Justiça Federal - PEJF 2021/2026, macrodesafio "Aperfeiçoamento da gestão administrativa e da governança judiciária"; "Garantia dos direitos de cidadania".
b) ODS: 16 - Paz, Justiça e Instituições Eficazes.</t>
  </si>
  <si>
    <t>Riscos à saúde, segurança e bem-estar dos servidores, terceirizados e usuários das instalações da Subseção em decorrência de uso de equipamento danificado.
Prejuízo ao deslocamento nas instalações da Subseção de pessoas com mobilidade reduzida.</t>
  </si>
  <si>
    <t>Vencimento da ultima recarga em novembro. Manter a segurança e cumprir com as exigências legais quanto ao combate à incêndio</t>
  </si>
  <si>
    <t>a) Plano Estratégico da Justiça Federal - PEJF 2021/2026, macrodesafio "Aperfeiçoamento da gestão administrativa e da governança judiciária"; "Fortalecimento da segurança e proteção institucional".
b) ODS: 16 - Paz Justiça e Instituições Eficazes</t>
  </si>
  <si>
    <t>Garantir a proteção contra o aparecimento de insetos e roedores nas áreas internas e externas das edificações e manter a necessária salubridade desses ambientes.</t>
  </si>
  <si>
    <t>a) Plano Estratégico da Justiça Federal - PEJF 2021/2026, macrodesafio "Aperfeiçoamento da gestão administrativa e da governança judiciária";
b) ODS: 16 - Paz Justiça e Instituições Eficazes</t>
  </si>
  <si>
    <t>Risco à saúde e bem estar dos magistrados, servidores, estagiários e demais jurisdicionados, em decorrência de um ambiente insalubre.</t>
  </si>
  <si>
    <t>Instalação no portão de entrada da garagem da Subseção Judiciária para controlar o acesso de entrada e saída de veículos dos magistrados e servidores, sendo uma para entrada e, a outra, para saída. melhorando a segurança no acesso ao prédio.</t>
  </si>
  <si>
    <t>Fragilização da segurança no acesso ao prédio da Subseção Judiciária.</t>
  </si>
  <si>
    <t>Atender solicitação dos magistrados da Turma Recursal visando adequar o ambiente para otimizar a realização das sessões de julgamento. Atualmente as sessões ocorrem com os três magistrados alinhados em uma mesa horizontal, própria para a realização de eventos que necessitam compor uma mesa de honra, totalmente imprópria para utilização por um órgão colegiado.</t>
  </si>
  <si>
    <t>Prejuízos à prestação jurisdicional e mobiliário ergonomicamente inadequado para o tipo de serviço prestado pelos magistrados.</t>
  </si>
  <si>
    <t>Melhorar as condições de trabalho e bem estar dos servidores, provendo o adequado local para estacionamento dos veículos ao abrigo de chuva, sol, granizo e demais intempéries.</t>
  </si>
  <si>
    <t>a) Plano Estratégico da Justiça Federal - PEJF 2021/2026, macrodesafio "Aperfeiçoamento da gestão administrativa e da governança judiciária". b) ODS: 16 - Paz, Justiça e Instituições Eficazes.</t>
  </si>
  <si>
    <t>Riscos ao patrimônio dos servidores que estacionam em local descoberto, deixando seus veículos sujeitos ao sol, chuva, granizo e demais intempéries.</t>
  </si>
  <si>
    <t>Garantir a durabilidade e o perfeito funcionamento da subestação de energia, haja vista sua vital importância para as atividades da Subseção.</t>
  </si>
  <si>
    <t>Falha no fornecimento de energia elétrica para a Subseção comprometendo a adequação prestação jurisdicional.</t>
  </si>
  <si>
    <t>Substituir os vasos sanitários que já contam com 30 anos de uso e apresentam amarelamento e odor, bem como repor uma cuba do banheiro que descolou e se quebrou.</t>
  </si>
  <si>
    <t>Má conservação do patrimônio público afetando a imagem e a adequada prestação jurisdicional na SSJ de Uberlândia.</t>
  </si>
  <si>
    <t>Teto de gesso está com sua integridade comprometida em razão do tempo de construção do prédio (26 anos) e pelas diversas intervenções realizadas ao longo do tempo. A situação foi agravada por ocasião da instalação do novo sistema de ar condicionado que abriu diversos buracos no forro de gesso. Ademais, a substituição visa facilitar as manutenções nas tubulações (elétrica, hidráulica, ar condicionado) que passam no teto. Com a substituição do teto de gesso, o sistema de iluminação também precisa ser revisto e substituído.</t>
  </si>
  <si>
    <t>Risco de desabamento e danos à integridade física de magistrados, servidores e jurisdicionados.</t>
  </si>
  <si>
    <t>1) Contratação complementar: Projeto de substituição do teto de gesso e novo projeto lumino-técnico no local onde haverá a substituição dos tetos de gesso, contratado em 2021 e ainda em andamento (PAe-SEI 0039325-14.2021.4.01.8008). 2) Contratação Principal: Obra de substituição do teto de gesso do prédio antigo por forro mineral, incluindo execução do novo projeto lumino-técnico.</t>
  </si>
  <si>
    <t>Aguardando Resposta NUMES</t>
  </si>
  <si>
    <t>Em dias de maior movimento, em razão do cadastramento dos usuários na portaria e do fato de não haver espaço para acomodar uma grande quantidade de pessoas na área coberta da entrada do prédio, há a necessidade de ampliar a cobertura da entrada para que os usuários não fiquem expostos ao tempo, principalmente, em dias de sol muito forte ou chuvosos.</t>
  </si>
  <si>
    <t>Desconforto e falta de comodidade aos usuários externos que buscam os serviços da Justiça Federal logo no primeiro atendimento feito na portaria do prédio, destoando com o ótimo atendimento que é tradicionalmente dispensado pela Justiça Federal a todos os seus usuários.</t>
  </si>
  <si>
    <t>1) Contratação complementar: Projeto arquitetônico do local onde será feita a adequação, contratado em 2021 e ainda em andamento (PAe-SEI 0039325-14.2021.4.01.8008). 2) Contratação Principal: Obra para adequação/aumento da área de espera na entrada principal do edifício-sede da SSJ de Uberlândia.</t>
  </si>
  <si>
    <t>Tubulação antiga feita de ferro e com diversos pontos de ferrugem e deterioração em sua extensão. Constantemente apresentam vazamentos e necessitam de manutenções corretivas, além de prejudicar a qualidade da água nas torneiras e bebedouros da Subseção.</t>
  </si>
  <si>
    <t>a) Plano Estratégico da Justiça Federal - PEJF 2021/2026, macrodesafios "Aperfeiçoamento da gestão administrativa e da governança judiciária" e "Promoção da sustentabilidade".
b) ODS: 6 - Água potável e Saneamento; ODS: 16 - Paz, Justiça e Instituições eficazes.</t>
  </si>
  <si>
    <t>Comprometimento da qualidade da água que passa pela tubulação (ferrugem), além de vazamentos e risco de rompimento da tubulação, levando a inundações, podendo causar danos aos equipamentos e documentos.</t>
  </si>
  <si>
    <t>1) Contratação complementar: Projeto arquitetônico do local onde será feita a substituição da tubulação, contratado em 2021 e ainda em andamento (PAe-SEI 0039325-14.2021.4.01.8008). 2) Contratação Principal: Obra para substituição da prumada de água fria do edifício antigo da Subseção Judiciária de Uberlândia..</t>
  </si>
  <si>
    <t>As cortinas encontram-se bastante deterioradas (ressecadas) em razão da forte incidência do sol que atingem as fachadas envidraçadas em ambos os prédios da Subseção Judiciária de Uberlândia.</t>
  </si>
  <si>
    <t>a) Plano Estratégico da Justiça Federal - PEJF 2021/2026, macrodesafios "Aperfeiçoamento da gestão
administrativa e da governança judiciária" e "Promoção da sustentabilidade".
b) ODS: 6 - Água potável e Saneamento; ODS: 16 - Paz, Justiça e Instituições eficazes.</t>
  </si>
  <si>
    <t>Má conservação do patrimônio público e transtornos à prestação jurisdicional na SSJ de Uberlândia.
E prejuízos à climatização interna nos prédios.</t>
  </si>
  <si>
    <t>Redução da demanda contratada de energia elétrica junto à CEMIG para adequação à nova realidade de consumo de energia da Subseção;
E, consequentemente, redução no valor mensal pago pelos serviços.</t>
  </si>
  <si>
    <t>Elaboração / análise projeto</t>
  </si>
  <si>
    <t>a) Plano Estratégico da Justiça Federal - PEJF 2021/2026, macrodesafio "Aperfeiçoamento da gestão administrativa e da governança judiciária".
b) ODS: 12 - Consumo e produção sustentáveis; 16 - Paz, Justiça e Instituições eficazes.</t>
  </si>
  <si>
    <t>Pagamento por demanda contratada de energia elétrica não utilizada, gerando desperdício de recursos.</t>
  </si>
  <si>
    <t>id. 0045662</t>
  </si>
  <si>
    <t>Retirada de infiltração na parte interna da escadaria e na sala que abriga o arquivo judicial de processos da 5ª Vara Federal da SSJ de Uberlândia.</t>
  </si>
  <si>
    <t>a) Plano Estratégico da Justiça Federal - PEJF 2021/2026, macrodesafio "Aperfeiçoamento da gestão administrativa e da governança judiciária".
b) ODS: 16 - Paz, Justiça e Instituições eficazes.</t>
  </si>
  <si>
    <t>- Risco de molhar e deteriorar os processos arquivados da 5ª Vara Federal da SSJ de Uberlândia.
- Risco de tornar o local insalubre, em razão do aparecimento de mofo provocado pelas infiltrações</t>
  </si>
  <si>
    <t>Por ocasião do período chuvoso há vazamentos de água em diversos locais, gerando trantornos tanto para as pessoas  que  trabalham  no  local  quanto  para  o público externo que, obrigatoriamente, tem que passar pelo local para adentrar ao prédio, podendo, também, causar danos aos equipamentos e mobiliários existentes no local.
As infiltrações de água têm provocado, também, avarias no forro mineral, com risco de queda em alguns locais, podendo, inclusive, causar acidentes.</t>
  </si>
  <si>
    <t>Como já dito no item 4 acima, a não contratação, com certeza, aumentará os transtornos para as pessoas que trabalham na portaria e, também, para o público externo que, obrigatoriamente, precisam passar pelo local para adentrar ao prédio, além do risco de acidentes e de causar danos aos equipamentos e mobiliários existentes no local.</t>
  </si>
  <si>
    <t>Envelhecimento do parque de impressoras da Subseção e o não recebimento de novos equipamentos. E por não mais haver na Subseção contrato de manutenção preventiva e corretiva, as impressoras que têm apresentado defeito estão sendo retiradas de uso pela impossibilidade de se fazer o conserto, sem a devida resposição.</t>
  </si>
  <si>
    <t>Comprometimento ao bom andamento e execução dos serviços na Subseção que requer impressão e cópias, por falta de impressoras em condições de uso.
As impressoras multifuncionais também são utilizadas para obtenção de cópias reprográficas.</t>
  </si>
  <si>
    <t>Até criação do TRF6 não tinhamos contrato de manutenção. Foi diminuido o quantativo nas unidades e na necesidade a opção era a substituição. A proposta a longo prazo é o contrato de outsourcing. Por outro lado, a subseção tem um acervo muito antigo de equipamentos.</t>
  </si>
  <si>
    <t xml:space="preserve"> Substituir o retroprojetor que temos na SSJ de Uberlândia que está com defeito e o reparo não é viável economicamente.
- Necessidade de se manter na SSJ de Uberlândia um equipamento dessa natureza para realização de conferências, cursos, reuniões, etc.</t>
  </si>
  <si>
    <t>Impossibilidade de realização de eventos na SSJ de Uberlândia que requer o uso de retroprojetor.</t>
  </si>
  <si>
    <t>Manter o prédio da SSJ de Uberlândia em situação regular de funcionamento perante do Corpo de Bombeiros Militar.</t>
  </si>
  <si>
    <t>a) Plano Estratégico da Justiça Federal - PEJF 2021/2026, macrodesafio "Fortalecimento da seguraça e proteção institucional".
b) ODS: 16 - Paz, Justiça e Instituições eficazes.</t>
  </si>
  <si>
    <t>Funcionamento do prédio em situação irregular; inadequação das instalações às normas de combate ao incêndio, acarretando em riscos aos usuários internos e externos, bem como aos bens de propriedade da União.</t>
  </si>
  <si>
    <t>id. 0156454</t>
  </si>
  <si>
    <t>Adequada convervação do patrimonio público, bem como propiciar o correto ambiente de trabalho aos magistrados, servidores, estagiários e terceirizados que trabalham naquela unidade, evitando, ainda, problemas de saúde decorrente do mofo que se encotra nas paredes, em razão de infiltração de água.</t>
  </si>
  <si>
    <t>- Deterioração do bem público;
- Risco de tornar o local insalubre e impróprio para uso, em razão do aparecimento de mofo provocado pelas infiltrações.</t>
  </si>
  <si>
    <t>A contratação se faz necessária, tendo em vista o fim do prazo de validade dos filtros atualmente existentes e a necessidade de se fazer a troca periódica desses componentes para garantir a qualidade da água consumida nos bebedouros/purificadores instalados na Subseção (prazo para substituição: a cada 06 seis meses).</t>
  </si>
  <si>
    <t>Poderá afetar a saúde dos usuários internos e externos da Subseção Judiciária de Uberlândia em razão de consumo de água imprópria.</t>
  </si>
  <si>
    <t>Necessidade apontada pela empresa SMMP Arquitetos Ltda ME, contratada para elaboração dos projetos de substituição do teto de gesso e luminotécnico do prédio antigo da Subseção Judiciária, em razão do tempo de vida útil do cabeamento existente (desde a construção da edificação - aproximadamente 30 anos) e da oportunidade de se fazer a substituição juntamente com a troca do teto de gesso e do sistema de iluminação do teto, gerando celeridade e redução de custo (economia) na execução do serviço.</t>
  </si>
  <si>
    <t>Por já se encontrar no limite máximo do tempo de vida útil (aproximadamente 30 anos), poderá ocorrer perda de eficiência do cabeamento existente, bem como a perda da oportunidade de se fazer o serviço juntamente com a troca do teto de gesso e do luminotécnico, gerando celeridade e redução de custo na execução do serviço.</t>
  </si>
  <si>
    <t>A aquisição tem por objetivo atender solicitação do MM. Juiz Federal Titular da 1ª Vara Federal da SSJ de Uberlândia e visa:
a) Proteger e padronizar os tampos do conjunto de móveis do gabinete descrito no item 1 acima;
b) Proteção contra avarias e danos que possam ocorrer no uso do cotidiano e padronização com outras mesas pequenas do gabinete que possuem vidros;
c) Aumento do tempo de vida útil do mobiliário do gabinete.</t>
  </si>
  <si>
    <t>a) Plano Estratégico da Justiça Federal - PEJF 2021/2026, macrodesafio "Aperfeiçoamento da gestão administrativa e da governança judiciária"..
b) ODS: 16 - Paz, Justiça e Instituições eficazes.</t>
  </si>
  <si>
    <t>Não atendimento à solicitação do magistrado.
E prejuizo à conservação e vida útil do mobiliário.</t>
  </si>
  <si>
    <t>Atender solicitação do MM. Juiz Federal Titular da 1ª Vara Federal da SSJ de Uberlândia e visa conferir maior privacidade aos servidores, estagiários e terceirizados ao utilizar o espaço reservado para café e lanche durante o expediente, por ficar de frente para o balcão de atendimento e porta de entrada da secretaria da Vara.</t>
  </si>
  <si>
    <t>Inadequação do espaço físico de trabalho e comprometimento do grau de satisfação dos servidores lotados na unidade.</t>
  </si>
  <si>
    <t>A aquisição tem por objetivo fazer a recolocação/reinstalação de várias peças de piso tátil no 1º e 2º pavimentos, térreo e subsolo 1 do novo prédio que se desprenderam desde a construção e entrega da obra, para garantir a acessibilidade ao prédio da SSJ de Uberlândia aos portadores de deficiência visual ou com visão reduzida.</t>
  </si>
  <si>
    <t>Comprometimento de acessibilidade ao prédio aos potadores de deficiência visual ou com visão reduzida.</t>
  </si>
  <si>
    <t>A contratação se faz necessária para que os funcionários terceirizados tenham local adequado para guardar seus pertences com segurança durante suas jornadas de trabalho nas dependêncidas da SSJ de Uberlândia, conforme previsto nos contratos de terceirização (vigilância e conservação e limpeza) vigentes, uma vez que os armários atualmente disponíveis na Subseção estão em pésssimo estado de conservação, em razão do longo tempo de uso.</t>
  </si>
  <si>
    <t>Descrumpimento de obrigação prevista nos contratos de terceirização (vigilância e conservação e limpeza) atualmente vigentes na Subseção.</t>
  </si>
  <si>
    <t>Necessidade de se regularizar a situação do novo prédio da Subseção Judiciária de Uberlândia que se encontra sem o habite-se. A obtenção do documento seria de responsabilidade da empresa que construiu o prédio mas a empresa, não obstante notificações por parte do executor do contrato,  não  cumpriu  com  a  obrigação  contratual  e, segundo informações obtidas, encerrou suas atividades no mês de Junho do presente exercício.</t>
  </si>
  <si>
    <t>Funcionamento do prédio em situação irragular perante à Prefeitura Municipal de Uberlândia.</t>
  </si>
  <si>
    <t>Unaí  0011070-12.2022.4.01.8008</t>
  </si>
  <si>
    <t>1. Problema/situação enfrentada: O funcionamento dos serviços Jurisdicionais necessita de
espaço físico para a sua prestação.
2. Necessidade originada: Deste modo, há necessidade de se locar imóvel para a execução
dos serviços jurisdicionais da SSJ de Unaí.
3. O que se deseja alcançar: Contrato de Locação de Imóvel para a Sede da SSJ Unaí</t>
  </si>
  <si>
    <t>a) Plano Estratégico da Justiça Federal 2021/2026
Macrodesafio: Garantia dos Direitos de Cidadania, Agilidade e Produtividades na prestação
jurisdicional
c) ODS: 16 Paz Justiça e Instituições Eficazes</t>
  </si>
  <si>
    <t>Prejuízo à realização das tarefas rotineiras das áreas meio e fim da Justiça Federal, com impactos negativos na
produtividade e prestação jurisdicional.</t>
  </si>
  <si>
    <t>1. Problema/situação enfrentada: O funcionamento dos serviços Jurisdicionais necessita do
fornecimento de contratação de Empresa de Conservação e LImpeza e de Auxílio
Administrativo.
2. Necessidade originada: Deste modo, há necessidade de se contratar Empresa responsável
pelo fornecimento destes serviços na SSJ de Unaí.
3. O que se deseja alcançar: Contrato com e Empresa de Conservação e LImpeza e de Auxílio
Administrativo.</t>
  </si>
  <si>
    <t>1. Problema/situação enfrentada: Com a redução do Posto de Vigilância Presencial Noturno,
faz necessário manter a proteção da Sede da SSJ de Unaí contra invasões e danos.
2. Necessidade originada: Deste modo, a segurança do espaço físico, especialmente durante
o período noturno, é necessário para garantir a inviolabilidade da sede e proteção do
acervo.
3. O que se deseja alcançar: Proteção patrimonial por meio da prorrogação do atual Contrato.</t>
  </si>
  <si>
    <t>a) Plano Estratégico da Justiça Federal 2021/2026
Macrodesafio: Garantia dos Direitos de Cidadania, Agilidade e Produtividades na prestação
jurisdicional.
Macrodesafio Específico: Fortalecimento da segurança e proteção institucional
c) ODS: 16 Paz Justiça e Instituições Eficazes</t>
  </si>
  <si>
    <t>1. Problema/situação enfrentada: O uso de Elevador exige a sua manutenção por empresa especializada.
2. Necessidade originada: Deste modo, faz-se necessário a contratação de Empresa especializada na manutenção de Elevadores visando a segurança no uso do equipamento.
3. O que se deseja alcançar: Contrato de Manutenção em Elevador</t>
  </si>
  <si>
    <t>1. Problema/situação enfrentada: O uso de Aparelhos de Ar-condicionado exigem a sua manutenção regular por empresa especializada.
2. Necessidade originada: Deste modo, faz-se necessário a contratação de Empresa especializada na manutenção destes Aparelhos visando a segurança no uso do equipamento.
3. O que se deseja alcançar: Contratação de Empresa Especializada na Manutenção de Aparelhos de Ar-condicionado.</t>
  </si>
  <si>
    <t>1. Problema/situação enfrentada: O uso do Prédio Sede exige a adoção de medidas de segurança patrimonial e pessoal como a prevenção e contenção de sinistros como incêndios.
2. Necessidade originada: Deste modo, faz-se necessário o uso de Extintores de Incêndio e a sua manutenção e recarga anualmente.
3. O que se deseja alcançar: Contrato de Recarga de Extintores de Incêndio.</t>
  </si>
  <si>
    <t>1. Problema/situação enfrentada: O uso do Prédio Sede exige a adoção de medidas de segurança e higienização como forma a prevenção e contenção do aparecimentos de doenças produzidas por pragas urbanas.
2. Necessidade originada: Deste modo, faz-se necessário a adoção de medidas de prevenção de pragas urbanas na sede da SSJ.
3. O que se deseja alcançar: Contrato de Serviço de Dedetização e Controle de Pragas Urbanas</t>
  </si>
  <si>
    <t>Varginha 0011442-58.2022.4.01.8008</t>
  </si>
  <si>
    <t>A presente contratação está alinhada aos objetivos do Planejamento Estratégico 2021/2026 da Justiça Federal: a. Macrodesafio: Aperfeiçoamento da Gestão Administrativa e da Governança Judiciária. b. Microdesafio: Fortalecimento da segurança e proteção institucional.</t>
  </si>
  <si>
    <t>Riscos à saúde, à segurança, ao bem estar dos servidores, terceirizados e usuários das instalações da Subseção Judiciária de Sete Lagoas - MG estão relacionados aos serviços de limpeza e conservação. Riscos da descontinuidade da prestação de serviço jurisdicional estão relacionados à falta de atividades administrativas de apoio.</t>
  </si>
  <si>
    <t>A SSJ/VGA, com o intuito de atender às normas de acessibilidade aos prédios públicos, em especial à ABNT NBR-9050 - Acessibilidade a edificações, baseada nos Princípios da Administração Pública, em especial o da Continuidade dos Serviços Públicos, além dos não menos importantes princípios da Economicidade e Eficiência, necessita manter o contrato de prestação de serviços de manutenção preventiva/corretiva no elevador da Seccional. Necessitamos proporcionar condições adequadas às pessoas que se utilizam das instalações da Sede da SSJ/VGA. A Administração procura manter, por meio da contratação dos serviços de manutenções preventivas periódicas e corretivas no elevador da SSSJ/VGA, as instalações do prédio com aspectos mais favoráveis à segurança de todos os usuários.</t>
  </si>
  <si>
    <t>a) Plano Estratégico da Justiça Federal - PEJF2021/2026 - Macrodesafio: "Aperfeiçoamento da gestão orçamentária e financeira"; "Aperfeiçoamento da gestão administrativa e da governança judiciária"; c) Objetivos de Desenvolvimento Sustentável - Agenda 2030/ONU: ODS 16 - "Paz, Justiça e Instituições Eficazes.</t>
  </si>
  <si>
    <t>Descumprimento da lei de acessibilidade aos prédios públicos; e Prejuízo à realização das tarefas rotineiras das áreas meio e fim, com impactos negativos na produtividade.</t>
  </si>
  <si>
    <t>Os extintores e mangueiras de incêndio não restam operantes se vencidos. Assim, temos a necessidade de realizar a recarga e manutenção dos extintores e mangueiras de incêndio localizados no prédio da SSJ/VGA, anualmente, a fim de que se garanta a segurança de todos os que trabalham no prédio, bem como dos jurisdicionados.</t>
  </si>
  <si>
    <t>A) Macrodesafio: Aperfeiçoamento da gestão administrativa e da governança judiciária/Macrodesafios específicos: Fortalecimento da segurança e proteção institucional;
C) ODS 16 - Paz, Justiça e Instituições Eficazes.</t>
  </si>
  <si>
    <t>Riscos à segurança e bem-estar dos servidores, terceirizados e usuários das instalações da Subseção Judiciária de Varginha e prejuízo à realização das tarefas rotineiras das áreas meio e fim, com impactos negativos na produtividade.</t>
  </si>
  <si>
    <t>Os aparelhos de ar condicionado sem manutenção preventiva e corretiva mensal geram mais gastos e consomem mais energia, além de causarem prejuízo para a saúde dos usuários. Assim, devemos manter os aparelhos funcionando adequadamente, promovendo condições para a prestação de serviços e economia de energia.</t>
  </si>
  <si>
    <t>A) Plano Estratégico da Justiça Federal: Macrodesafio: Aperfeiçoamento da gestão administrativa e da governança judiciária/ Macrodesafio Específico: Fortalecimento da segurança e proteção institucional; C) ODS 16 - Paz, Justiça e Instituições Eficazes;</t>
  </si>
  <si>
    <t>A não contratação do objeto é um risco à saúde, segurança e bem-estar dos servidores, magistrados, terceirizados e usuários das instalações da SSJ VGA, assim como pode causar prejuízo à realização das atividades das áreas meio e fim, com impactos negativos na produtividade. Pode causar, também, desperdício do dinheiro público devido ao aumento do consumo de energia em decorrência do mal funcionamento dos aparelhos.</t>
  </si>
  <si>
    <t>A água para o consumo interno desta Subseção Judiciária é armazenada em reservatórios. è necessário mantermos tais reservatórios condições adequadas de limpeza e higienização, a fim de que todos os seus consumidores recebam os seus benefícios vitais à saúde.</t>
  </si>
  <si>
    <t>A) Plano Estratégico da Justiça Federal: Macrodesafio: Aperfeiçoamento da gestão administrativa e da governança judiciária/ Macrodesafio Específico: Fortalecimento da segurança e proteção institucional;
C) ODS 16 - Paz, Justiça e Instituições Eficazes;</t>
  </si>
  <si>
    <t>A não contratação implica em riscos à saúde e bem-estar dos usuários das instalações do prédio da SSJ/VGA e consequentemente prejuízo à realização de tarefas das áreas meio e fim, e diminuição da produtividade.</t>
  </si>
  <si>
    <t>Garantir o monitoramento de toda a área física da Sede da SSJ/VGA, garantido a adequada vigilância.</t>
  </si>
  <si>
    <t>Comprometimento do monitoramento e da segurança do Prédio que abriga a SSJ/VGA.</t>
  </si>
  <si>
    <t>A adoção de medidas de segurança e higienização como forma de prevenção e contenção do aparecimento de doenças produzidas por pragas urbanas é questão prioritária para as Sedes da Justiça Federal. Assim, faz-se necessária a adoção de medidas de prevenção de pragas urbanas na Sede da SSJ/VGA.</t>
  </si>
  <si>
    <t>Necessidade de regularização do prédio junto aos órgãos competentes, com a emissão da documentação pertinente por parte do Corpo de Bombeiros de Minas Gerais, após aprovação do sistema de combate contraincêndio.</t>
  </si>
  <si>
    <t>a) Plano Estratégico da Justiça Federal 2021/2026 Macrodesafio: Garantia dos Direitos de Cidadania, Agilidade e Produtividades na prestação jurisdicional.
c) ODS: 16 Paz Justiça e
Instituições Eficazes.</t>
  </si>
  <si>
    <t>Tal contratação visa à economia de energia elétrica, por meio de energia limpa, podendo inclusive beneficiar outras Subseções com os bônus ofertados pela CEMIG.</t>
  </si>
  <si>
    <t>A presente contratação está alinhada aos objetivos do Planejamento Estratégico 2021/2026 da
Justiça Federal: a. Macrodesafio: Aperfeiçoamento da Gestão Administrativa e da Governança
Judiciária. b. Microdesafio: Fortalecimento da segurança e proteção institucional.</t>
  </si>
  <si>
    <t>Não há risco direto, caso não seja possível tal contratação, senão a falta de consumo de energia limpa em detrimento de energia da qual sua produção traz prejuízos ao meio ambiente.</t>
  </si>
  <si>
    <t>Quando todos os 40 (quarenta) condicionadores de ar estão em operação, bem como todas as
estações de trabalho ocorre queda de disjuntores; 2. aumentar a capacidade de captação de
energia para a edificação; 3. A efetividade na utilização de energia elétrica já disponibilizada pela
CEMIG, com fornecimento de padrão de energia no poste, com o dobro da capacidade anterior.</t>
  </si>
  <si>
    <t>a) Plano Estratégico da Justiça Federal - PEJF 2021/2026, macrodesafio "Aperfeiçoamento da
gestão administrativa e da governança judiciária". b) ODS: 16 - Paz, Justiça e Instituições Eficazes</t>
  </si>
  <si>
    <t>A queda de disjuntores prejudicar a efetividade na prestação jurisdicional.</t>
  </si>
  <si>
    <t>VIÇOSA  0011811-52.2022.4.01.8008</t>
  </si>
  <si>
    <t>1-Problema/situação enfrentada: necessidade de serviços de manutenção, limpeza, copeiragem e apoio administrativo para a Subseção Judiciária de Viçosa, visando à manutenção de condições de saúde e salubridade, considerando o grande fluxo de servidores, terceirizados e jurisdicionados em sua sede. Necessidade de apoio a serviços administrativos fundamentais para a eficiente prestação jurisdicional da Subseção
2-Necessidade originada: o contrato com a empresa prestadora de serviços teve seu primeiro aditivo realizado, de 12 meses, com previsão de encerramento em 23/11/2022.
3-O que se deseja alcançar: garantir a continuidade da prestação de serviços, com novas prorrogações/aditivos que abranjam o ano de 2023.</t>
  </si>
  <si>
    <t>a) Plano Estratégico da Justiça Federal - PEJF 2021/2026 - Macrodesafio: "Aperfeiçoamento da Gestão Administrativa e da Governança judiciária"
b) Meta 1 do Plano de Logística Sustentável - PLS
c) Objetivos de Desenvolvimento Sustentável - Agenda 2030/ONU : ODS 16 - Paz, Justiça e Instituições Eficazes</t>
  </si>
  <si>
    <t>- riscos à saúde, segurança e bem-estar dos servidores, terceirizados e usuários das instalações do TRF1 em decorrência de um ambiente desorganizado e insalubre;
- prejuízo à realização das tarefas rotineiras das áreas meio e fim, com impactos negativos na produtividade.</t>
  </si>
  <si>
    <t>1 - Problema/situação enfrentada: a Subseção Judiciária de Viçosa não possui imóvel próprio, sendo necessária a prorrogação do contrato de locação vigente para dar continuidade à prestação jurisdicional na sua área de abrangência
2 - Necessidade originada: o contrato de locação em andamento tem previsão de encerramento em 31/10/2022
3 - O que se deseja alcançar: prorrogações do contrato de locação da SSJ Viçosa para abarcar todo o ano de 2023.</t>
  </si>
  <si>
    <t>a) Plano Estratégico da Justiça Federal - PEJF 2021/2026 - Macrodesafio: "Aperfeiçoamento da Gestão
Administrativa e da Governança judiciária"
b) Objetivos de Desenvolvimento Sustentável - Agenda 2030/ONU : ODS 16 - Paz, Justiça e Instituições Eficazes</t>
  </si>
  <si>
    <t>- risco de interrupção da prestação jurisdicional na Subseção Judiciária
- prejuízo à realização das tarefas rotineiras das áreas meio e fim, com impactos negativos na produtividade.</t>
  </si>
  <si>
    <t>1. Problema/situação enfrentada: necessidade de monitoramento eletrônico em tempo integral para garantia de segurança das pessoas e do patrimônio existente na sede da SSJ Viçosa
2. Necessidade originada: previsão de vencimento do contrato de segurança eletrônica em 30/06/2023
3. O que se deseja alcançar: maior segurança para o público que frequenta a Justiça Federal e para o patrimônio público nela existente</t>
  </si>
  <si>
    <t>- Risco à segurança e ao bem-estar do público que utiliza a sede da Justiça Federal de Viçosa, inclusive servidores e terceirizados, sobretudo no período de não cobertura de vigilância não armada
- Risco ao patrimônio público e aos processos existentes na sede da Subseção Judiciária, sobretudo no período de não cobertura de vigilância não armada.</t>
  </si>
  <si>
    <t>1. Problema/situação enfrentada: necessidade de manutenção permanente do elevador instalado na sede da Justiça Federal em Viçosa
2. Necessidade originada: data limite para duração do contrato de manutenção de elevador vigente é 28/02/2023, sendo necessária nova contratação
3. O que se deseja alcançar: confiabilidade no uso e segurança às pessoas que utilizarem o elevador instalado na Subseção.</t>
  </si>
  <si>
    <t>- risco à integridade física e ao bem-estar das pessoas que utilizam os elevadores da subseção judiciária
- comprometimento da acessibilidade na sede da subseção judiciária</t>
  </si>
  <si>
    <t>1. Problema/situação enfrentada: dada a necessidade de preservação da segurança, saúde e bem-estar do grande número de pessoas que frequenta a SSJ Viçosa, é fundamental a execução de ações periódicas de dedetização e desratização em sua sede
2. Necessidade originada: não há contrato previsto para a realização dessas ações ano de 2023
3. O que se deseja alcançar: contratação de empresa para execução dos serviços elencados acima no próximo ano, assegurando a realização das ações previstas</t>
  </si>
  <si>
    <t>a) Plano Estratégico da Justiça Federal - PEJF 2021/2026 - Macrodesafio: "Aperfeiçoamento da Gestão
Administrativa e da Governança judiciária"
b) Meta 1 do Plano de Logística Sustentável (PLS): objetivo 3. Assegurar uma vida saudável e promover o bem-estar para todas e todos, em todas as idades.
c) Objetivos de Desenvolvimento Sustentável - Agenda 2030/ONU : ODS 16 - Paz, Justiça e Instituições Eficazes</t>
  </si>
  <si>
    <t>Riscos de surgimento de pragas urbanas que constituem ameaças à saúde, segurança e bem-estar dos servidores, terceirizados e usuários das instalações da SSJ Viçosa</t>
  </si>
  <si>
    <t>1. Problema/situação enfrentada: necessidade de limpeza de caixas d'água e calhas da sede da SSJ Viçosa, que necessitam de manutenção periódica para garantia do bom funcionamento do sistema de drenagem e para garantir a qualidade e limpeza da água
2. Necessidade originada: não há contrato em vigor na SSJ Viçosa para a realização do serviço, espera-se fazer uma contratação em 2022 e outra em 2023.
3. O que se deseja alcançar: higienização das caixas e reservatório de água, para assegurar a qualidade da água e a saúde do público que frequenta a SSJ Viçosa, além do correto funcionamento do sistema de drenagem de chuvas implantado.</t>
  </si>
  <si>
    <t>a) Plano Estratégico da Justiça Federal - PEJF 2021/2026 - Macrodesafio: "Aperfeiçoamento da Gestão
Administrativa e da Governança judiciária"
b) Plano de Logística Sustentável (PLS): objetivo 3. Assegurar uma vida saudável e promover o bem-estar
para todas e todos, em todas as idades.
c) Objetivos de Desenvolvimento Sustentável - Agenda 2030/ONU : ODS 16 - Paz, Justiça e Instituições Eficazes</t>
  </si>
  <si>
    <t>- risco de danos ao prédio sede da SSJ Viçosa, em caso de não limpeza de canaletas e calhas
- risco à saúde dos servidores, terceirizados e público geral que frequenta a SSJ Viçosa, no caso de contaminação da água</t>
  </si>
  <si>
    <t>1. Problema/situação enfrentada: a sede da Justiça Federal em Viçosa foi inaugurada em dezembro de 2012 e, desde então, não foi renovado seu projeto de combate a incêndio e pânico, encontrando-se o Auto de Vistoria do Corpo de Bombeiros (AVCB) vencido. Portanto, é urgente realização de obras para regularizar a situação encontrada e emissão de novo ABCB.
2. Necessidade originada: AVCB vencido, projeto de combate ao incêndio e pânico desatualizado.
3. O que se deseja alcançar: obras de regularização realizadas, com emissão de AVCB, propiciando condições de segurança adequadas para o público que utiliza a sede da Justiça Federal e para o patrimônio público nela existente.</t>
  </si>
  <si>
    <t>Obras;Serviços de engenharia;</t>
  </si>
  <si>
    <t>a) Plano Estratégico da Justiça Federal - PEJF 2021/2026 - Macrodesafio: "Aperfeiçoamento da Gestão
Administrativa e da Governança judiciária"
b) Plano de Logística Sustentável (PLS): objetivo 3. Assegurar uma vida saudável e promover o bem-estar
para todas e todos, em todas as idades.
c) Objetivos de Desenvolvimento Sustentável - Agenda 2030/ONU : ODS 16 - Paz, Justiça e Instituições Eficazes
d) Lei Brasileira Sobre Prevenção e Combate a Incêndio – Lei nº 13.425 de 30 de março de 2017, estabelece diretrizes gerais sobre medidas de prevenção e combate a incêndio e a desastres em estabelecimentos, edificações e áreas de reunião de público e dá outras providências.</t>
  </si>
  <si>
    <t>- Risco de óbito ou graves lesões dos usuários da Subseção Judiciária de Viçosa em caso de ocorrência de incêndio
- Risco de destruição completa ou de sérios danos ao patrimônio público e acervo judicial existente na SSJ Viçosa em caso de incêndio</t>
  </si>
  <si>
    <t>1. Problema/situação enfrentada: existência de 17 aparelhos de ar-condicionado na SSJ Viçosa, que precisam de
manutenção periódica, para gerarem menos gastos, economizar energia e preservar a saúde e bem-estar dos
servidores, terceirizados e usuários em geral
2. Necessidade originada: vários aparelhos de ar-condicionado com defeitos e sem limpeza e manutenção
periódica, inexistência de contrato em vigor.
3. O que se deseja alcançar: ares condicionados da SSJ Viçosa com funcionamento normal e higienizados, com
cobertura de contrato de manutenção periódica</t>
  </si>
  <si>
    <t>- risco de desgaste e defeitos em equipamentos de ar-condicionado, que são patrimônio da Justiça Federal
- risco de desenvolvimentos de problemas de saúde respiratórios em servidores, terceirizados e usuários da SSJ
Viçosa
- risco de dano em equipamentos de telemática de valores vultosos, que precisam de ambiente resfriado
constante.</t>
  </si>
  <si>
    <t>1. Problema/situação enfrentada: o fornecimento de água, coleta de lixo e esgoto é realizado por uma única
empresa em Viçosa, uma Autarquia Municipal. Anualmente é realizado processo de Inexigibilidade de Licitação, o
que precisa ser novamente feito para propiciar a continuidade dos serviços para a SSJ Viçosa.
2. Necessidade originada: renovação da prestação de serviço de água, esgoto e coleta de lixo, por meio de novo
pedido de inexigibilidade de licitação.
3. O que se deseja alcançar: assegurar a continuidade do atendimento à SSJ Viçosa dos serviços de água esgoto e
coleta de resíduos sólidos.</t>
  </si>
  <si>
    <t>- risco de interrupção dos serviços de água e coleta de esgoto e lixo na SSJ Viçosa, impossibilitando a
permanência de servidores e público em geral e, consequentemente, o uso da sede da Justiça Federal.
- risco à saúde dos usuários da SSJ Viçosa, em caso de não coleta de lixo, com proliferação de vetores e
surgimento de doenças.</t>
  </si>
  <si>
    <t>TOTAL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</si>
</sst>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R$&quot;\ #,##0.00;[Red]\-&quot;R$&quot;\ #,##0.00"/>
    <numFmt numFmtId="165" formatCode="&quot;R$ &quot;#,##0.00"/>
    <numFmt numFmtId="166" formatCode="d/m/yyyy"/>
    <numFmt numFmtId="167" formatCode="dd/mm/yy;@"/>
    <numFmt numFmtId="168" formatCode="&quot;R$ &quot;#,##0.00;[Red]&quot;-R$ &quot;#,##0.00"/>
    <numFmt numFmtId="169" formatCode="&quot;R$&quot;\ #,##0.00"/>
    <numFmt numFmtId="170" formatCode="_-[$R$-416]\ * #,##0.00_-;\-[$R$-416]\ * #,##0.00_-;_-[$R$-416]\ * &quot;-&quot;??_-;_-@_-"/>
  </numFmts>
  <fonts count="88">
    <font>
      <sz val="11"/>
      <color rgb="FF000000"/>
      <name val="Calibri"/>
      <family val="2"/>
      <charset val="1"/>
    </font>
    <font>
      <sz val="11"/>
      <color theme="1"/>
      <name val="Calibri"/>
      <scheme val="minor"/>
    </font>
    <font>
      <sz val="9"/>
      <color rgb="FF000000"/>
      <name val="Calibri"/>
      <family val="2"/>
      <charset val="1"/>
    </font>
    <font>
      <b/>
      <sz val="11"/>
      <color rgb="FF000000"/>
      <name val="Calibri"/>
      <charset val="1"/>
    </font>
    <font>
      <b/>
      <sz val="9"/>
      <color rgb="FF000000"/>
      <name val="Calibri"/>
      <charset val="1"/>
    </font>
    <font>
      <b/>
      <sz val="11"/>
      <color rgb="FF000000"/>
      <name val="Calibri"/>
      <family val="2"/>
      <charset val="1"/>
    </font>
    <font>
      <sz val="10"/>
      <color rgb="FF000000"/>
      <name val="Calibri"/>
      <charset val="1"/>
    </font>
    <font>
      <sz val="9"/>
      <color rgb="FF000000"/>
      <name val="Calibri"/>
      <charset val="1"/>
    </font>
    <font>
      <b/>
      <sz val="9"/>
      <color rgb="FF000000"/>
      <name val="Calibri"/>
      <family val="2"/>
      <charset val="1"/>
    </font>
    <font>
      <sz val="8"/>
      <color rgb="FF000000"/>
      <name val="Calibri"/>
      <charset val="1"/>
    </font>
    <font>
      <sz val="8"/>
      <color rgb="FF000000"/>
      <name val="Calibri"/>
      <family val="2"/>
      <charset val="1"/>
    </font>
    <font>
      <b/>
      <sz val="10"/>
      <color rgb="FF000000"/>
      <name val="Calibri"/>
      <charset val="1"/>
    </font>
    <font>
      <sz val="11"/>
      <color rgb="FF444444"/>
      <name val="Calibri"/>
      <family val="2"/>
      <charset val="1"/>
    </font>
    <font>
      <sz val="11"/>
      <color rgb="FF444444"/>
      <name val="Calibri"/>
      <charset val="1"/>
    </font>
    <font>
      <b/>
      <sz val="12"/>
      <color rgb="FF000000"/>
      <name val="Calibri"/>
      <family val="2"/>
      <charset val="1"/>
    </font>
    <font>
      <b/>
      <sz val="12"/>
      <color rgb="FF000000"/>
      <name val="Calibri"/>
      <charset val="1"/>
    </font>
    <font>
      <b/>
      <sz val="8"/>
      <color rgb="FF000000"/>
      <name val="Calibri"/>
      <charset val="1"/>
    </font>
    <font>
      <sz val="10"/>
      <color rgb="FFFF0000"/>
      <name val="Calibri"/>
      <charset val="1"/>
    </font>
    <font>
      <sz val="10"/>
      <color rgb="FF000000"/>
      <name val="Calibri"/>
      <family val="2"/>
      <charset val="1"/>
    </font>
    <font>
      <b/>
      <sz val="8"/>
      <color rgb="FF000000"/>
      <name val="Calibri"/>
      <family val="2"/>
      <charset val="1"/>
    </font>
    <font>
      <b/>
      <sz val="10"/>
      <color rgb="FF000000"/>
      <name val="Calibri"/>
      <family val="2"/>
      <charset val="1"/>
    </font>
    <font>
      <b/>
      <sz val="16"/>
      <color rgb="FF000000"/>
      <name val="Calibri"/>
      <family val="2"/>
      <charset val="1"/>
    </font>
    <font>
      <sz val="11"/>
      <color rgb="FF000000"/>
      <name val="Calibri"/>
      <charset val="1"/>
    </font>
    <font>
      <b/>
      <sz val="14"/>
      <color rgb="FF000000"/>
      <name val="Calibri"/>
      <family val="2"/>
      <charset val="1"/>
    </font>
    <font>
      <sz val="16"/>
      <color rgb="FF000000"/>
      <name val="Calibri"/>
      <family val="2"/>
      <charset val="1"/>
    </font>
    <font>
      <sz val="10"/>
      <color rgb="FFFF0000"/>
      <name val="Calibri"/>
    </font>
    <font>
      <sz val="11"/>
      <color rgb="FF000000"/>
      <name val="Calibri"/>
    </font>
    <font>
      <strike/>
      <sz val="11"/>
      <color rgb="FF000000"/>
      <name val="Calibri"/>
      <family val="2"/>
      <charset val="1"/>
    </font>
    <font>
      <sz val="10"/>
      <color rgb="FF000000"/>
      <name val="Calibri"/>
    </font>
    <font>
      <sz val="10"/>
      <color rgb="FF000000"/>
      <name val="Times New Roman"/>
      <charset val="1"/>
    </font>
    <font>
      <sz val="10"/>
      <color rgb="FF444444"/>
      <name val="Calibri"/>
      <family val="2"/>
      <charset val="1"/>
    </font>
    <font>
      <sz val="11"/>
      <color rgb="FFFF0000"/>
      <name val="Calibri"/>
      <family val="2"/>
      <charset val="1"/>
    </font>
    <font>
      <sz val="11"/>
      <color rgb="FFFF0000"/>
      <name val="Calibri"/>
    </font>
    <font>
      <sz val="9"/>
      <color rgb="FFFF0000"/>
      <name val="Calibri"/>
      <family val="2"/>
      <charset val="1"/>
    </font>
    <font>
      <b/>
      <sz val="11"/>
      <color theme="1"/>
      <name val="Calibri"/>
      <family val="2"/>
      <charset val="1"/>
    </font>
    <font>
      <sz val="11"/>
      <color theme="1"/>
      <name val="Calibri"/>
      <family val="2"/>
      <charset val="1"/>
    </font>
    <font>
      <sz val="11"/>
      <color theme="8" tint="-0.249977111117893"/>
      <name val="Calibri"/>
      <family val="2"/>
      <charset val="1"/>
    </font>
    <font>
      <sz val="10"/>
      <color theme="8" tint="-0.249977111117893"/>
      <name val="Calibri"/>
      <charset val="1"/>
    </font>
    <font>
      <sz val="9"/>
      <color theme="8" tint="-0.249977111117893"/>
      <name val="Calibri"/>
      <charset val="1"/>
    </font>
    <font>
      <sz val="8"/>
      <color theme="8" tint="-0.249977111117893"/>
      <name val="Calibri"/>
      <family val="2"/>
      <charset val="1"/>
    </font>
    <font>
      <sz val="11"/>
      <color theme="4"/>
      <name val="Calibri"/>
      <family val="2"/>
      <charset val="1"/>
    </font>
    <font>
      <sz val="10"/>
      <color theme="4"/>
      <name val="Calibri"/>
      <charset val="1"/>
    </font>
    <font>
      <sz val="8"/>
      <color theme="4"/>
      <name val="Calibri"/>
      <charset val="1"/>
    </font>
    <font>
      <sz val="9"/>
      <color theme="4"/>
      <name val="Calibri"/>
      <charset val="1"/>
    </font>
    <font>
      <sz val="10"/>
      <color theme="4"/>
      <name val="Calibri"/>
      <family val="2"/>
      <charset val="1"/>
    </font>
    <font>
      <sz val="11"/>
      <color theme="4"/>
      <name val="Calibri"/>
      <charset val="1"/>
    </font>
    <font>
      <sz val="9"/>
      <color rgb="FFFF0000"/>
      <name val="Calibri"/>
      <charset val="1"/>
    </font>
    <font>
      <b/>
      <sz val="9"/>
      <color rgb="FFFF0000"/>
      <name val="Calibri"/>
    </font>
    <font>
      <sz val="9"/>
      <color rgb="FFFF0000"/>
      <name val="Calibri"/>
    </font>
    <font>
      <sz val="8"/>
      <color rgb="FFFF0000"/>
      <name val="Calibri"/>
      <charset val="1"/>
    </font>
    <font>
      <b/>
      <sz val="11"/>
      <color rgb="FFFF0000"/>
      <name val="Calibri"/>
    </font>
    <font>
      <b/>
      <sz val="11"/>
      <color rgb="FFFF0000"/>
      <name val="Calibri"/>
      <charset val="1"/>
    </font>
    <font>
      <b/>
      <sz val="11"/>
      <color theme="4"/>
      <name val="Calibri"/>
      <family val="2"/>
      <charset val="1"/>
    </font>
    <font>
      <b/>
      <sz val="10"/>
      <color rgb="FF4472C4"/>
      <name val="Calibri"/>
    </font>
    <font>
      <sz val="11"/>
      <color theme="4"/>
      <name val="Calibri"/>
    </font>
    <font>
      <sz val="9"/>
      <color theme="4"/>
      <name val="Calibri"/>
      <family val="2"/>
      <charset val="1"/>
    </font>
    <font>
      <sz val="10"/>
      <color theme="4"/>
      <name val="Calibri"/>
    </font>
    <font>
      <b/>
      <sz val="8"/>
      <color rgb="FFFF0000"/>
      <name val="Calibri"/>
    </font>
    <font>
      <sz val="11"/>
      <color rgb="FFFF0000"/>
      <name val="Calibri"/>
      <charset val="1"/>
    </font>
    <font>
      <sz val="10"/>
      <color rgb="FFFF0000"/>
      <name val="Calibri"/>
      <family val="2"/>
      <charset val="1"/>
    </font>
    <font>
      <sz val="10"/>
      <color theme="1"/>
      <name val="Calibri"/>
      <charset val="1"/>
    </font>
    <font>
      <sz val="8"/>
      <color theme="1"/>
      <name val="Calibri"/>
      <charset val="1"/>
    </font>
    <font>
      <strike/>
      <sz val="11"/>
      <color theme="4"/>
      <name val="Calibri"/>
      <family val="2"/>
      <charset val="1"/>
    </font>
    <font>
      <strike/>
      <sz val="10"/>
      <color rgb="FF000000"/>
      <name val="Calibri"/>
      <charset val="1"/>
    </font>
    <font>
      <strike/>
      <sz val="9"/>
      <color rgb="FF000000"/>
      <name val="Calibri"/>
      <charset val="1"/>
    </font>
    <font>
      <sz val="11"/>
      <color theme="1"/>
      <name val="Calibri"/>
    </font>
    <font>
      <sz val="10"/>
      <color theme="1"/>
      <name val="Calibri"/>
      <family val="2"/>
      <charset val="1"/>
    </font>
    <font>
      <sz val="10"/>
      <color rgb="FF4472C4"/>
      <name val="Calibri"/>
      <charset val="1"/>
    </font>
    <font>
      <sz val="12"/>
      <color rgb="FF000000"/>
      <name val="Times New Roman"/>
    </font>
    <font>
      <sz val="10"/>
      <color rgb="FF000000"/>
      <name val="Arial"/>
    </font>
    <font>
      <sz val="10"/>
      <color rgb="FF000000"/>
      <name val="Arial"/>
      <charset val="1"/>
    </font>
    <font>
      <sz val="12"/>
      <name val="Times New Roman"/>
    </font>
    <font>
      <sz val="12"/>
      <name val="Times New Roman"/>
      <charset val="1"/>
    </font>
    <font>
      <sz val="10"/>
      <color theme="1"/>
      <name val="Arial"/>
    </font>
    <font>
      <u/>
      <sz val="11"/>
      <color theme="10"/>
      <name val="Calibri"/>
      <family val="2"/>
      <charset val="1"/>
    </font>
    <font>
      <sz val="10"/>
      <name val="Arial"/>
    </font>
    <font>
      <sz val="12"/>
      <color rgb="FF000000"/>
      <name val="Times New Roman"/>
      <charset val="1"/>
    </font>
    <font>
      <i/>
      <sz val="11"/>
      <color rgb="FF000000"/>
      <name val="Times New Roman"/>
    </font>
    <font>
      <sz val="11"/>
      <color rgb="FF000000"/>
      <name val="Times New Roman"/>
    </font>
    <font>
      <sz val="12"/>
      <color rgb="FF000000"/>
      <name val="Calibri"/>
      <family val="2"/>
    </font>
    <font>
      <sz val="11"/>
      <color theme="1"/>
      <name val="Calibri"/>
      <charset val="1"/>
    </font>
    <font>
      <sz val="11"/>
      <color rgb="FF000000"/>
      <name val="Calibri"/>
      <family val="2"/>
    </font>
    <font>
      <sz val="11"/>
      <color rgb="FF000000"/>
      <name val="Times New Roman"/>
      <charset val="1"/>
    </font>
    <font>
      <b/>
      <sz val="11"/>
      <color rgb="FF000000"/>
      <name val="Calibri"/>
    </font>
    <font>
      <sz val="12"/>
      <color rgb="FF000000"/>
      <name val="Calibri"/>
    </font>
    <font>
      <b/>
      <sz val="10"/>
      <color rgb="FF000000"/>
      <name val="Arial"/>
    </font>
    <font>
      <sz val="12"/>
      <color rgb="FF000000"/>
      <name val="Calibri"/>
      <family val="2"/>
      <charset val="1"/>
    </font>
    <font>
      <b/>
      <sz val="11"/>
      <color rgb="FF444444"/>
      <name val="Calibri"/>
      <family val="2"/>
      <charset val="1"/>
    </font>
  </fonts>
  <fills count="24">
    <fill>
      <patternFill patternType="none"/>
    </fill>
    <fill>
      <patternFill patternType="gray125"/>
    </fill>
    <fill>
      <patternFill patternType="solid">
        <fgColor rgb="FFA2BCDB"/>
        <bgColor rgb="FFB4C6E7"/>
      </patternFill>
    </fill>
    <fill>
      <patternFill patternType="solid">
        <fgColor rgb="FFD7E4BD"/>
        <bgColor rgb="FFE2EFDA"/>
      </patternFill>
    </fill>
    <fill>
      <patternFill patternType="solid">
        <fgColor rgb="FFFA5D48"/>
        <bgColor rgb="FFFF8080"/>
      </patternFill>
    </fill>
    <fill>
      <patternFill patternType="solid">
        <fgColor rgb="FFFFFF00"/>
        <bgColor rgb="FFFFFF00"/>
      </patternFill>
    </fill>
    <fill>
      <patternFill patternType="solid">
        <fgColor rgb="FFFCE4D6"/>
        <bgColor rgb="FFFFF2CC"/>
      </patternFill>
    </fill>
    <fill>
      <patternFill patternType="solid">
        <fgColor rgb="FFE2EFDA"/>
        <bgColor rgb="FFE7E6E6"/>
      </patternFill>
    </fill>
    <fill>
      <patternFill patternType="solid">
        <fgColor rgb="FFEDEDED"/>
        <bgColor rgb="FFE7E6E6"/>
      </patternFill>
    </fill>
    <fill>
      <patternFill patternType="solid">
        <fgColor rgb="FFFFF2CC"/>
        <bgColor rgb="FFFCE4D6"/>
      </patternFill>
    </fill>
    <fill>
      <patternFill patternType="solid">
        <fgColor rgb="FFE7E6E6"/>
        <bgColor rgb="FFEDEDED"/>
      </patternFill>
    </fill>
    <fill>
      <patternFill patternType="solid">
        <fgColor rgb="FF00B0F0"/>
        <bgColor rgb="FF33CCCC"/>
      </patternFill>
    </fill>
    <fill>
      <patternFill patternType="solid">
        <fgColor rgb="FFB4C6E7"/>
        <bgColor rgb="FFA2BCDB"/>
      </patternFill>
    </fill>
    <fill>
      <patternFill patternType="solid">
        <fgColor rgb="FFF8CBAD"/>
        <bgColor rgb="FFFCE4D6"/>
      </patternFill>
    </fill>
    <fill>
      <patternFill patternType="solid">
        <fgColor rgb="FF000000"/>
        <bgColor rgb="FF003300"/>
      </patternFill>
    </fill>
    <fill>
      <patternFill patternType="solid">
        <fgColor rgb="FFFFFFFF"/>
        <bgColor rgb="FFEDEDED"/>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05B5B"/>
        <bgColor indexed="64"/>
      </patternFill>
    </fill>
    <fill>
      <patternFill patternType="solid">
        <fgColor rgb="FFFFFF00"/>
        <bgColor indexed="64"/>
      </patternFill>
    </fill>
    <fill>
      <patternFill patternType="solid">
        <fgColor theme="9"/>
        <bgColor indexed="64"/>
      </patternFill>
    </fill>
  </fills>
  <borders count="3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auto="1"/>
      </bottom>
      <diagonal/>
    </border>
    <border>
      <left/>
      <right style="thin">
        <color rgb="FF000000"/>
      </right>
      <top style="thin">
        <color rgb="FF000000"/>
      </top>
      <bottom/>
      <diagonal/>
    </border>
    <border>
      <left/>
      <right style="thin">
        <color rgb="FF000000"/>
      </right>
      <top/>
      <bottom/>
      <diagonal/>
    </border>
    <border>
      <left/>
      <right/>
      <top style="thin">
        <color rgb="FF000000"/>
      </top>
      <bottom style="thin">
        <color rgb="FF000000"/>
      </bottom>
      <diagonal/>
    </border>
  </borders>
  <cellStyleXfs count="2">
    <xf numFmtId="0" fontId="0" fillId="0" borderId="0"/>
    <xf numFmtId="0" fontId="74" fillId="0" borderId="0" applyNumberFormat="0" applyFill="0" applyBorder="0" applyAlignment="0" applyProtection="0"/>
  </cellStyleXfs>
  <cellXfs count="1090">
    <xf numFmtId="0" fontId="0" fillId="0" borderId="0" xfId="0"/>
    <xf numFmtId="0" fontId="3" fillId="2" borderId="2"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165" fontId="0" fillId="0" borderId="0" xfId="0" applyNumberFormat="1" applyAlignment="1">
      <alignment horizontal="center" vertical="center" wrapText="1"/>
    </xf>
    <xf numFmtId="0" fontId="6" fillId="8" borderId="2" xfId="0" applyFont="1" applyFill="1" applyBorder="1" applyAlignment="1">
      <alignment horizontal="center" vertical="center" wrapText="1"/>
    </xf>
    <xf numFmtId="0" fontId="6" fillId="8" borderId="1" xfId="0" applyFont="1" applyFill="1" applyBorder="1" applyAlignment="1">
      <alignment horizontal="center" vertical="center" wrapText="1"/>
    </xf>
    <xf numFmtId="165" fontId="6" fillId="9" borderId="2" xfId="0" applyNumberFormat="1" applyFont="1" applyFill="1" applyBorder="1" applyAlignment="1">
      <alignment horizontal="center" vertical="center"/>
    </xf>
    <xf numFmtId="0" fontId="5" fillId="6" borderId="2" xfId="0" applyFont="1" applyFill="1" applyBorder="1"/>
    <xf numFmtId="0" fontId="6" fillId="10" borderId="2" xfId="0" applyFont="1" applyFill="1" applyBorder="1" applyAlignment="1">
      <alignment horizontal="center" vertical="center" wrapText="1"/>
    </xf>
    <xf numFmtId="166" fontId="6" fillId="10" borderId="2" xfId="0" applyNumberFormat="1" applyFont="1" applyFill="1" applyBorder="1" applyAlignment="1">
      <alignment horizontal="center" vertical="center"/>
    </xf>
    <xf numFmtId="0" fontId="5" fillId="6" borderId="2" xfId="0" applyFont="1" applyFill="1" applyBorder="1" applyAlignment="1">
      <alignment horizontal="center"/>
    </xf>
    <xf numFmtId="0" fontId="5" fillId="6" borderId="1" xfId="0" applyFont="1" applyFill="1" applyBorder="1" applyAlignment="1">
      <alignment horizontal="center"/>
    </xf>
    <xf numFmtId="165" fontId="5" fillId="6" borderId="2" xfId="0" applyNumberFormat="1" applyFont="1" applyFill="1" applyBorder="1" applyAlignment="1">
      <alignment horizontal="center"/>
    </xf>
    <xf numFmtId="0" fontId="6" fillId="10" borderId="12"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5" fillId="6" borderId="2" xfId="0" applyFont="1" applyFill="1" applyBorder="1" applyAlignment="1">
      <alignment horizontal="center" vertical="center"/>
    </xf>
    <xf numFmtId="165" fontId="5" fillId="6" borderId="2" xfId="0" applyNumberFormat="1" applyFont="1" applyFill="1" applyBorder="1" applyAlignment="1">
      <alignment horizontal="center" vertical="center"/>
    </xf>
    <xf numFmtId="0" fontId="10" fillId="0" borderId="0" xfId="0" applyFont="1"/>
    <xf numFmtId="0" fontId="0" fillId="0" borderId="0" xfId="0" applyAlignment="1">
      <alignment wrapText="1"/>
    </xf>
    <xf numFmtId="167" fontId="0" fillId="0" borderId="0" xfId="0" applyNumberFormat="1" applyAlignment="1">
      <alignment horizontal="center" vertical="center"/>
    </xf>
    <xf numFmtId="165" fontId="0" fillId="0" borderId="0" xfId="0" applyNumberFormat="1"/>
    <xf numFmtId="1" fontId="0" fillId="0" borderId="0" xfId="0" applyNumberFormat="1" applyAlignment="1">
      <alignment horizontal="center" vertical="center"/>
    </xf>
    <xf numFmtId="0" fontId="6" fillId="8" borderId="2" xfId="0" applyFont="1" applyFill="1" applyBorder="1" applyAlignment="1">
      <alignment horizontal="center" vertical="center"/>
    </xf>
    <xf numFmtId="167" fontId="6" fillId="8" borderId="2" xfId="0" applyNumberFormat="1" applyFont="1" applyFill="1" applyBorder="1" applyAlignment="1">
      <alignment horizontal="center" vertical="center"/>
    </xf>
    <xf numFmtId="165" fontId="6" fillId="8" borderId="2" xfId="0" applyNumberFormat="1" applyFont="1" applyFill="1" applyBorder="1" applyAlignment="1">
      <alignment horizontal="center" vertical="center"/>
    </xf>
    <xf numFmtId="0" fontId="6" fillId="8" borderId="1" xfId="0" applyFont="1" applyFill="1" applyBorder="1" applyAlignment="1">
      <alignment horizontal="center" vertical="center"/>
    </xf>
    <xf numFmtId="167" fontId="6" fillId="8" borderId="1" xfId="0" applyNumberFormat="1" applyFont="1" applyFill="1" applyBorder="1" applyAlignment="1">
      <alignment horizontal="center" vertical="center"/>
    </xf>
    <xf numFmtId="0" fontId="5" fillId="6" borderId="1" xfId="0" applyFont="1" applyFill="1" applyBorder="1"/>
    <xf numFmtId="0" fontId="0" fillId="15" borderId="0" xfId="0" applyFill="1"/>
    <xf numFmtId="0" fontId="6" fillId="10" borderId="2" xfId="0" applyFont="1" applyFill="1" applyBorder="1" applyAlignment="1">
      <alignment horizontal="center" vertical="center"/>
    </xf>
    <xf numFmtId="165" fontId="6" fillId="10" borderId="2" xfId="0" applyNumberFormat="1" applyFont="1" applyFill="1" applyBorder="1" applyAlignment="1">
      <alignment horizontal="center" vertical="center"/>
    </xf>
    <xf numFmtId="0" fontId="6" fillId="9" borderId="2" xfId="0" applyFont="1" applyFill="1" applyBorder="1" applyAlignment="1">
      <alignment horizontal="center"/>
    </xf>
    <xf numFmtId="1" fontId="6" fillId="9" borderId="8"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167" fontId="0" fillId="10" borderId="2" xfId="0" applyNumberFormat="1" applyFill="1" applyBorder="1" applyAlignment="1">
      <alignment horizontal="center" vertical="center"/>
    </xf>
    <xf numFmtId="0" fontId="5" fillId="6" borderId="1" xfId="0" applyFont="1" applyFill="1" applyBorder="1" applyAlignment="1">
      <alignment wrapText="1"/>
    </xf>
    <xf numFmtId="165" fontId="6" fillId="8" borderId="1" xfId="0" applyNumberFormat="1" applyFont="1" applyFill="1" applyBorder="1" applyAlignment="1">
      <alignment horizontal="center" vertical="center"/>
    </xf>
    <xf numFmtId="167" fontId="6" fillId="9" borderId="12" xfId="0" applyNumberFormat="1" applyFont="1" applyFill="1" applyBorder="1" applyAlignment="1">
      <alignment horizontal="center" vertical="center"/>
    </xf>
    <xf numFmtId="168" fontId="6" fillId="8" borderId="2" xfId="0" applyNumberFormat="1" applyFont="1" applyFill="1" applyBorder="1" applyAlignment="1">
      <alignment horizontal="center" vertical="center"/>
    </xf>
    <xf numFmtId="0" fontId="5" fillId="6" borderId="5" xfId="0" applyFont="1" applyFill="1" applyBorder="1"/>
    <xf numFmtId="0" fontId="6" fillId="10" borderId="12" xfId="0" applyFont="1" applyFill="1" applyBorder="1" applyAlignment="1">
      <alignment horizontal="center" vertical="center"/>
    </xf>
    <xf numFmtId="0" fontId="6" fillId="10" borderId="5" xfId="0" applyFont="1" applyFill="1" applyBorder="1" applyAlignment="1">
      <alignment horizontal="center" vertical="center"/>
    </xf>
    <xf numFmtId="165" fontId="5" fillId="6" borderId="1" xfId="0" applyNumberFormat="1" applyFont="1" applyFill="1" applyBorder="1" applyAlignment="1">
      <alignment horizontal="center" vertical="center"/>
    </xf>
    <xf numFmtId="168" fontId="6" fillId="10" borderId="2" xfId="0" applyNumberFormat="1" applyFont="1" applyFill="1" applyBorder="1" applyAlignment="1">
      <alignment horizontal="center" vertical="center"/>
    </xf>
    <xf numFmtId="165" fontId="5" fillId="6" borderId="1" xfId="0" applyNumberFormat="1" applyFont="1" applyFill="1" applyBorder="1" applyAlignment="1">
      <alignment horizontal="center"/>
    </xf>
    <xf numFmtId="167" fontId="0" fillId="10" borderId="1" xfId="0" applyNumberFormat="1" applyFill="1" applyBorder="1" applyAlignment="1">
      <alignment horizontal="center" vertical="center"/>
    </xf>
    <xf numFmtId="0" fontId="5" fillId="6" borderId="10" xfId="0" applyFont="1" applyFill="1" applyBorder="1" applyAlignment="1">
      <alignment horizontal="center"/>
    </xf>
    <xf numFmtId="1" fontId="5" fillId="6" borderId="2" xfId="0" applyNumberFormat="1" applyFont="1" applyFill="1" applyBorder="1" applyAlignment="1">
      <alignment horizontal="center" vertical="center"/>
    </xf>
    <xf numFmtId="0" fontId="5" fillId="6" borderId="5" xfId="0" applyFont="1" applyFill="1" applyBorder="1" applyAlignment="1">
      <alignment horizontal="center" vertical="center"/>
    </xf>
    <xf numFmtId="165" fontId="5" fillId="6" borderId="2" xfId="0" applyNumberFormat="1" applyFont="1" applyFill="1" applyBorder="1"/>
    <xf numFmtId="4" fontId="6" fillId="10" borderId="2" xfId="0" applyNumberFormat="1" applyFont="1" applyFill="1" applyBorder="1" applyAlignment="1">
      <alignment horizontal="center" vertical="center"/>
    </xf>
    <xf numFmtId="0" fontId="11" fillId="6" borderId="2" xfId="0" applyFont="1" applyFill="1" applyBorder="1" applyAlignment="1">
      <alignment horizontal="center" vertical="center"/>
    </xf>
    <xf numFmtId="166" fontId="11" fillId="6" borderId="2" xfId="0" applyNumberFormat="1" applyFont="1" applyFill="1" applyBorder="1" applyAlignment="1">
      <alignment horizontal="center" vertical="center"/>
    </xf>
    <xf numFmtId="167" fontId="0" fillId="15" borderId="0" xfId="0" applyNumberFormat="1" applyFill="1" applyAlignment="1">
      <alignment horizontal="center" vertical="center"/>
    </xf>
    <xf numFmtId="0" fontId="21" fillId="11" borderId="2" xfId="0" applyFont="1" applyFill="1" applyBorder="1"/>
    <xf numFmtId="0" fontId="21" fillId="11" borderId="2" xfId="0" applyFont="1" applyFill="1" applyBorder="1" applyAlignment="1">
      <alignment horizontal="center" vertical="center"/>
    </xf>
    <xf numFmtId="0" fontId="21" fillId="11" borderId="2" xfId="0" applyFont="1" applyFill="1" applyBorder="1" applyAlignment="1">
      <alignment wrapText="1"/>
    </xf>
    <xf numFmtId="167" fontId="21" fillId="11" borderId="2" xfId="0" applyNumberFormat="1" applyFont="1" applyFill="1" applyBorder="1" applyAlignment="1">
      <alignment horizontal="center" vertical="center"/>
    </xf>
    <xf numFmtId="1" fontId="21" fillId="11"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166" fontId="3" fillId="7" borderId="2" xfId="0" applyNumberFormat="1" applyFont="1" applyFill="1" applyBorder="1" applyAlignment="1">
      <alignment horizontal="center" vertical="center" wrapText="1"/>
    </xf>
    <xf numFmtId="165" fontId="3" fillId="5"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5" fillId="6" borderId="12" xfId="0" applyFont="1" applyFill="1" applyBorder="1"/>
    <xf numFmtId="0" fontId="22" fillId="9" borderId="8" xfId="0" applyFont="1" applyFill="1" applyBorder="1" applyAlignment="1">
      <alignment horizontal="center" vertical="center" wrapText="1"/>
    </xf>
    <xf numFmtId="165" fontId="5" fillId="6" borderId="6" xfId="0" applyNumberFormat="1" applyFont="1" applyFill="1" applyBorder="1" applyAlignment="1">
      <alignment horizontal="center"/>
    </xf>
    <xf numFmtId="0" fontId="22" fillId="8" borderId="2"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10" borderId="2" xfId="0" applyFont="1" applyFill="1" applyBorder="1" applyAlignment="1">
      <alignment horizontal="left" vertical="center" wrapText="1"/>
    </xf>
    <xf numFmtId="0" fontId="0" fillId="10" borderId="0" xfId="0" applyFill="1"/>
    <xf numFmtId="165" fontId="6" fillId="10" borderId="4" xfId="0" applyNumberFormat="1" applyFont="1" applyFill="1" applyBorder="1" applyAlignment="1">
      <alignment horizontal="center" vertical="center"/>
    </xf>
    <xf numFmtId="0" fontId="23" fillId="11" borderId="2" xfId="0" applyFont="1" applyFill="1" applyBorder="1" applyAlignment="1">
      <alignment horizontal="center" vertical="center"/>
    </xf>
    <xf numFmtId="1" fontId="23" fillId="11" borderId="2" xfId="0" applyNumberFormat="1" applyFont="1" applyFill="1" applyBorder="1" applyAlignment="1">
      <alignment horizontal="center" vertical="center"/>
    </xf>
    <xf numFmtId="0" fontId="23" fillId="11" borderId="12" xfId="0" applyFont="1" applyFill="1" applyBorder="1" applyAlignment="1">
      <alignment horizontal="center" vertical="center"/>
    </xf>
    <xf numFmtId="0" fontId="24" fillId="11" borderId="2" xfId="0" applyFont="1" applyFill="1" applyBorder="1" applyAlignment="1">
      <alignment horizontal="center" vertical="center"/>
    </xf>
    <xf numFmtId="165" fontId="23" fillId="11" borderId="2" xfId="0" applyNumberFormat="1" applyFont="1" applyFill="1" applyBorder="1" applyAlignment="1">
      <alignment horizontal="center" vertical="center"/>
    </xf>
    <xf numFmtId="0" fontId="5" fillId="11" borderId="6"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11" fillId="11" borderId="6" xfId="0" applyFont="1" applyFill="1" applyBorder="1"/>
    <xf numFmtId="165" fontId="5" fillId="11" borderId="6" xfId="0" applyNumberFormat="1" applyFont="1" applyFill="1" applyBorder="1" applyAlignment="1">
      <alignment horizontal="center" vertical="center" wrapText="1"/>
    </xf>
    <xf numFmtId="0" fontId="5" fillId="11" borderId="13" xfId="0" applyFont="1" applyFill="1" applyBorder="1" applyAlignment="1">
      <alignment horizontal="center" vertical="center" wrapText="1"/>
    </xf>
    <xf numFmtId="0" fontId="0" fillId="11" borderId="6" xfId="0" applyFill="1" applyBorder="1" applyAlignment="1">
      <alignment horizontal="center" vertical="center" wrapText="1"/>
    </xf>
    <xf numFmtId="0" fontId="18" fillId="16" borderId="15"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0" fillId="16" borderId="15" xfId="0" applyFill="1" applyBorder="1" applyAlignment="1">
      <alignment horizontal="center" vertical="center" wrapText="1"/>
    </xf>
    <xf numFmtId="165" fontId="0" fillId="16" borderId="15" xfId="0" applyNumberFormat="1" applyFill="1" applyBorder="1" applyAlignment="1">
      <alignment horizontal="center" vertical="center" wrapText="1"/>
    </xf>
    <xf numFmtId="0" fontId="26" fillId="16" borderId="15"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18" fillId="16" borderId="15" xfId="0" applyFont="1" applyFill="1" applyBorder="1" applyAlignment="1">
      <alignment vertical="center" wrapText="1"/>
    </xf>
    <xf numFmtId="0" fontId="29" fillId="16" borderId="15" xfId="0" applyFont="1" applyFill="1" applyBorder="1" applyAlignment="1">
      <alignment horizontal="center" vertical="center" wrapText="1"/>
    </xf>
    <xf numFmtId="0" fontId="0" fillId="16" borderId="15" xfId="0" applyFill="1" applyBorder="1" applyAlignment="1">
      <alignment vertical="center" wrapText="1"/>
    </xf>
    <xf numFmtId="0" fontId="6" fillId="16" borderId="15" xfId="0" applyFont="1" applyFill="1" applyBorder="1"/>
    <xf numFmtId="0" fontId="29" fillId="16" borderId="15" xfId="0" applyFont="1" applyFill="1" applyBorder="1" applyAlignment="1">
      <alignment wrapText="1"/>
    </xf>
    <xf numFmtId="0" fontId="5" fillId="11" borderId="6" xfId="0" applyFont="1" applyFill="1" applyBorder="1" applyAlignment="1">
      <alignment horizontal="center"/>
    </xf>
    <xf numFmtId="0" fontId="9" fillId="9" borderId="15"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5" fillId="6" borderId="15" xfId="0" applyFont="1" applyFill="1" applyBorder="1"/>
    <xf numFmtId="0" fontId="5" fillId="6" borderId="15" xfId="0" applyFont="1" applyFill="1" applyBorder="1" applyAlignment="1">
      <alignment horizontal="center"/>
    </xf>
    <xf numFmtId="0" fontId="5" fillId="6" borderId="15" xfId="0" applyFont="1" applyFill="1" applyBorder="1" applyAlignment="1">
      <alignment horizontal="center" vertical="center"/>
    </xf>
    <xf numFmtId="0" fontId="19" fillId="6" borderId="15" xfId="0" applyFont="1" applyFill="1" applyBorder="1"/>
    <xf numFmtId="0" fontId="5" fillId="6" borderId="15" xfId="0" applyFont="1" applyFill="1" applyBorder="1" applyAlignment="1">
      <alignment wrapText="1"/>
    </xf>
    <xf numFmtId="167" fontId="5" fillId="6" borderId="15" xfId="0" applyNumberFormat="1" applyFont="1" applyFill="1" applyBorder="1" applyAlignment="1">
      <alignment horizontal="center" vertical="center"/>
    </xf>
    <xf numFmtId="1" fontId="5" fillId="6" borderId="15" xfId="0" applyNumberFormat="1" applyFont="1" applyFill="1" applyBorder="1" applyAlignment="1">
      <alignment horizontal="center" vertical="center"/>
    </xf>
    <xf numFmtId="165" fontId="5" fillId="6" borderId="15" xfId="0" applyNumberFormat="1" applyFont="1" applyFill="1" applyBorder="1" applyAlignment="1">
      <alignment horizontal="center"/>
    </xf>
    <xf numFmtId="0" fontId="0" fillId="6" borderId="15" xfId="0" applyFill="1" applyBorder="1" applyAlignment="1">
      <alignment horizontal="center"/>
    </xf>
    <xf numFmtId="0" fontId="0" fillId="6" borderId="15" xfId="0" applyFill="1" applyBorder="1" applyAlignment="1">
      <alignment horizontal="center" vertical="center"/>
    </xf>
    <xf numFmtId="0" fontId="10" fillId="6" borderId="15" xfId="0" applyFont="1" applyFill="1" applyBorder="1"/>
    <xf numFmtId="0" fontId="18" fillId="6" borderId="15" xfId="0" applyFont="1" applyFill="1" applyBorder="1"/>
    <xf numFmtId="0" fontId="18" fillId="6" borderId="15" xfId="0" applyFont="1" applyFill="1" applyBorder="1" applyAlignment="1">
      <alignment wrapText="1"/>
    </xf>
    <xf numFmtId="0" fontId="0" fillId="6" borderId="15" xfId="0" applyFill="1" applyBorder="1"/>
    <xf numFmtId="167" fontId="0" fillId="6" borderId="15" xfId="0" applyNumberFormat="1" applyFill="1" applyBorder="1" applyAlignment="1">
      <alignment horizontal="center" vertical="center"/>
    </xf>
    <xf numFmtId="165" fontId="0" fillId="6" borderId="15" xfId="0" applyNumberFormat="1" applyFill="1" applyBorder="1"/>
    <xf numFmtId="1" fontId="0" fillId="6" borderId="15" xfId="0" applyNumberFormat="1" applyFill="1" applyBorder="1" applyAlignment="1">
      <alignment horizontal="center" vertical="center"/>
    </xf>
    <xf numFmtId="14" fontId="6" fillId="16" borderId="15" xfId="0" applyNumberFormat="1" applyFont="1" applyFill="1" applyBorder="1" applyAlignment="1">
      <alignment horizontal="center" vertical="center"/>
    </xf>
    <xf numFmtId="0" fontId="0" fillId="10" borderId="15" xfId="0" applyFill="1" applyBorder="1" applyAlignment="1">
      <alignment horizontal="center" vertical="center" wrapText="1"/>
    </xf>
    <xf numFmtId="0" fontId="6" fillId="9" borderId="15" xfId="0" applyFont="1" applyFill="1" applyBorder="1" applyAlignment="1">
      <alignment horizontal="center" vertical="center"/>
    </xf>
    <xf numFmtId="0" fontId="5" fillId="17" borderId="15" xfId="0" applyFont="1" applyFill="1" applyBorder="1" applyAlignment="1">
      <alignment horizontal="center" vertical="center"/>
    </xf>
    <xf numFmtId="165" fontId="5" fillId="17" borderId="15" xfId="0" applyNumberFormat="1" applyFont="1" applyFill="1" applyBorder="1" applyAlignment="1">
      <alignment horizontal="center" vertical="center"/>
    </xf>
    <xf numFmtId="0" fontId="18" fillId="16" borderId="15" xfId="0" applyFont="1" applyFill="1" applyBorder="1" applyAlignment="1">
      <alignment horizontal="center" vertical="center"/>
    </xf>
    <xf numFmtId="0" fontId="0" fillId="16" borderId="15" xfId="0" applyFill="1" applyBorder="1" applyAlignment="1">
      <alignment horizontal="center" vertical="center"/>
    </xf>
    <xf numFmtId="14" fontId="0" fillId="16" borderId="15" xfId="0" applyNumberFormat="1" applyFill="1" applyBorder="1" applyAlignment="1">
      <alignment horizontal="center" vertical="center"/>
    </xf>
    <xf numFmtId="169" fontId="0" fillId="16" borderId="15" xfId="0" applyNumberFormat="1" applyFill="1" applyBorder="1" applyAlignment="1">
      <alignment horizontal="center" vertical="center"/>
    </xf>
    <xf numFmtId="165" fontId="34" fillId="17" borderId="15" xfId="0" applyNumberFormat="1" applyFont="1" applyFill="1" applyBorder="1" applyAlignment="1">
      <alignment horizontal="center" vertical="center" wrapText="1"/>
    </xf>
    <xf numFmtId="0" fontId="19" fillId="6" borderId="15" xfId="0" applyFont="1" applyFill="1" applyBorder="1" applyAlignment="1">
      <alignment horizontal="center"/>
    </xf>
    <xf numFmtId="0" fontId="5" fillId="6" borderId="15" xfId="0" applyFont="1" applyFill="1" applyBorder="1" applyAlignment="1">
      <alignment horizontal="center" wrapText="1"/>
    </xf>
    <xf numFmtId="0" fontId="6" fillId="6" borderId="15" xfId="0" applyFont="1" applyFill="1" applyBorder="1"/>
    <xf numFmtId="0" fontId="3" fillId="6"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4" fontId="0" fillId="9" borderId="15" xfId="0" applyNumberFormat="1" applyFill="1" applyBorder="1" applyAlignment="1">
      <alignment horizontal="center" vertical="center"/>
    </xf>
    <xf numFmtId="0" fontId="10" fillId="10" borderId="15" xfId="0" applyFont="1" applyFill="1" applyBorder="1" applyAlignment="1">
      <alignment horizontal="center" vertical="center"/>
    </xf>
    <xf numFmtId="0" fontId="0" fillId="10" borderId="15" xfId="0" applyFill="1" applyBorder="1" applyAlignment="1">
      <alignment horizontal="center" vertical="center"/>
    </xf>
    <xf numFmtId="0" fontId="18" fillId="8" borderId="15" xfId="0" applyFont="1" applyFill="1" applyBorder="1" applyAlignment="1">
      <alignment horizontal="center" vertical="center" wrapText="1"/>
    </xf>
    <xf numFmtId="165" fontId="5" fillId="6" borderId="15" xfId="0" applyNumberFormat="1" applyFont="1" applyFill="1" applyBorder="1" applyAlignment="1">
      <alignment horizontal="center" vertical="center"/>
    </xf>
    <xf numFmtId="0" fontId="5" fillId="12" borderId="12" xfId="0" applyFont="1" applyFill="1" applyBorder="1" applyAlignment="1">
      <alignment horizontal="center" vertical="center"/>
    </xf>
    <xf numFmtId="0" fontId="0" fillId="6" borderId="5" xfId="0" applyFill="1" applyBorder="1"/>
    <xf numFmtId="0" fontId="5" fillId="6" borderId="10"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2" xfId="0" applyFont="1" applyFill="1" applyBorder="1" applyAlignment="1">
      <alignment horizontal="center"/>
    </xf>
    <xf numFmtId="0" fontId="5" fillId="6" borderId="12" xfId="0" applyFont="1" applyFill="1" applyBorder="1" applyAlignment="1">
      <alignment horizontal="center" vertical="center"/>
    </xf>
    <xf numFmtId="0" fontId="5" fillId="6" borderId="5" xfId="0" applyFont="1" applyFill="1" applyBorder="1" applyAlignment="1">
      <alignment horizontal="center"/>
    </xf>
    <xf numFmtId="0" fontId="5" fillId="6" borderId="10" xfId="0" applyFont="1" applyFill="1" applyBorder="1"/>
    <xf numFmtId="165" fontId="5" fillId="6" borderId="5" xfId="0" applyNumberFormat="1" applyFont="1" applyFill="1" applyBorder="1" applyAlignment="1">
      <alignment horizontal="center" vertical="center"/>
    </xf>
    <xf numFmtId="165" fontId="0" fillId="10" borderId="15" xfId="0" applyNumberFormat="1" applyFill="1" applyBorder="1" applyAlignment="1">
      <alignment horizontal="center" vertical="center"/>
    </xf>
    <xf numFmtId="0" fontId="5" fillId="6" borderId="6" xfId="0" applyFont="1" applyFill="1" applyBorder="1" applyAlignment="1">
      <alignment horizontal="center"/>
    </xf>
    <xf numFmtId="165" fontId="6" fillId="9" borderId="15" xfId="0" applyNumberFormat="1" applyFont="1" applyFill="1" applyBorder="1" applyAlignment="1">
      <alignment horizontal="center" vertical="center"/>
    </xf>
    <xf numFmtId="165" fontId="5" fillId="6" borderId="6" xfId="0" applyNumberFormat="1" applyFont="1" applyFill="1" applyBorder="1" applyAlignment="1">
      <alignment horizontal="center" vertical="center"/>
    </xf>
    <xf numFmtId="0" fontId="6" fillId="8" borderId="15" xfId="0" applyFont="1" applyFill="1" applyBorder="1" applyAlignment="1">
      <alignment horizontal="center" vertical="center" wrapText="1"/>
    </xf>
    <xf numFmtId="0" fontId="15" fillId="13" borderId="15" xfId="0" applyFont="1" applyFill="1" applyBorder="1" applyAlignment="1">
      <alignment horizontal="center" wrapText="1"/>
    </xf>
    <xf numFmtId="0" fontId="9" fillId="14" borderId="15" xfId="0" applyFont="1" applyFill="1" applyBorder="1" applyAlignment="1">
      <alignment horizontal="center" wrapText="1"/>
    </xf>
    <xf numFmtId="0" fontId="6" fillId="9" borderId="15" xfId="0" applyFont="1" applyFill="1" applyBorder="1" applyAlignment="1">
      <alignment horizontal="center" vertical="center" wrapText="1"/>
    </xf>
    <xf numFmtId="0" fontId="6" fillId="9" borderId="15" xfId="0" applyFont="1" applyFill="1" applyBorder="1"/>
    <xf numFmtId="0" fontId="5" fillId="13" borderId="15" xfId="0" applyFont="1" applyFill="1" applyBorder="1" applyAlignment="1">
      <alignment horizontal="center" vertical="center"/>
    </xf>
    <xf numFmtId="0" fontId="0" fillId="14" borderId="15" xfId="0" applyFill="1" applyBorder="1"/>
    <xf numFmtId="0" fontId="6" fillId="10" borderId="15" xfId="0" applyFont="1" applyFill="1" applyBorder="1" applyAlignment="1">
      <alignment vertical="center" wrapText="1"/>
    </xf>
    <xf numFmtId="0" fontId="5" fillId="13" borderId="15" xfId="0" applyFont="1" applyFill="1" applyBorder="1"/>
    <xf numFmtId="0" fontId="0" fillId="9" borderId="15" xfId="0" applyFill="1" applyBorder="1" applyAlignment="1">
      <alignment horizontal="center" vertical="center" wrapText="1"/>
    </xf>
    <xf numFmtId="0" fontId="6" fillId="10" borderId="15" xfId="0" applyFont="1" applyFill="1" applyBorder="1" applyAlignment="1">
      <alignment horizontal="center" vertical="center" wrapText="1"/>
    </xf>
    <xf numFmtId="0" fontId="12" fillId="9" borderId="15" xfId="0" applyFont="1" applyFill="1" applyBorder="1" applyAlignment="1">
      <alignment horizontal="center" vertical="center"/>
    </xf>
    <xf numFmtId="0" fontId="40" fillId="16" borderId="5" xfId="0" applyFont="1" applyFill="1" applyBorder="1" applyAlignment="1">
      <alignment horizontal="center" vertical="center"/>
    </xf>
    <xf numFmtId="0" fontId="40" fillId="10" borderId="5" xfId="0" applyFont="1" applyFill="1" applyBorder="1" applyAlignment="1">
      <alignment horizontal="center" vertical="center"/>
    </xf>
    <xf numFmtId="0" fontId="0" fillId="9" borderId="15" xfId="0" applyFill="1" applyBorder="1" applyAlignment="1">
      <alignment horizontal="center" vertical="center"/>
    </xf>
    <xf numFmtId="165" fontId="0" fillId="9" borderId="15" xfId="0" applyNumberFormat="1" applyFill="1" applyBorder="1" applyAlignment="1">
      <alignment horizontal="center" vertical="center"/>
    </xf>
    <xf numFmtId="0" fontId="12" fillId="9" borderId="3" xfId="0" applyFont="1" applyFill="1" applyBorder="1" applyAlignment="1">
      <alignment vertical="center"/>
    </xf>
    <xf numFmtId="0" fontId="41" fillId="9" borderId="15"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3" fillId="7" borderId="15" xfId="0" applyFont="1" applyFill="1" applyBorder="1" applyAlignment="1">
      <alignment horizontal="center" vertical="center"/>
    </xf>
    <xf numFmtId="165" fontId="3" fillId="5" borderId="15" xfId="0" applyNumberFormat="1" applyFont="1" applyFill="1" applyBorder="1" applyAlignment="1">
      <alignment horizontal="center" vertical="center" wrapText="1"/>
    </xf>
    <xf numFmtId="0" fontId="7" fillId="8" borderId="15" xfId="0" applyFont="1" applyFill="1" applyBorder="1" applyAlignment="1">
      <alignment horizontal="center" vertical="center" wrapText="1"/>
    </xf>
    <xf numFmtId="166" fontId="6" fillId="8" borderId="15" xfId="0" applyNumberFormat="1" applyFont="1" applyFill="1" applyBorder="1" applyAlignment="1">
      <alignment horizontal="center" vertical="center"/>
    </xf>
    <xf numFmtId="165" fontId="0" fillId="8" borderId="15" xfId="0" applyNumberFormat="1" applyFill="1" applyBorder="1" applyAlignment="1">
      <alignment horizontal="center" vertical="center" wrapText="1"/>
    </xf>
    <xf numFmtId="0" fontId="0" fillId="8" borderId="15" xfId="0" applyFill="1" applyBorder="1" applyAlignment="1">
      <alignment horizontal="center" vertical="center" wrapText="1"/>
    </xf>
    <xf numFmtId="165" fontId="6" fillId="8" borderId="15"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165" fontId="5" fillId="6" borderId="15" xfId="0" applyNumberFormat="1" applyFont="1" applyFill="1" applyBorder="1" applyAlignment="1">
      <alignment horizontal="center" vertical="center" wrapText="1"/>
    </xf>
    <xf numFmtId="166" fontId="6" fillId="9" borderId="15" xfId="0" applyNumberFormat="1" applyFont="1" applyFill="1" applyBorder="1" applyAlignment="1">
      <alignment horizontal="center" vertical="center"/>
    </xf>
    <xf numFmtId="165" fontId="6" fillId="9" borderId="15" xfId="0" applyNumberFormat="1" applyFont="1" applyFill="1" applyBorder="1" applyAlignment="1">
      <alignment horizontal="center" vertical="center" wrapText="1"/>
    </xf>
    <xf numFmtId="0" fontId="6" fillId="9" borderId="15" xfId="0" applyFont="1" applyFill="1" applyBorder="1" applyAlignment="1">
      <alignment horizontal="center"/>
    </xf>
    <xf numFmtId="0" fontId="9" fillId="9" borderId="15" xfId="0" applyFont="1" applyFill="1" applyBorder="1" applyAlignment="1">
      <alignment wrapText="1"/>
    </xf>
    <xf numFmtId="0" fontId="7" fillId="10" borderId="15" xfId="0" applyFont="1" applyFill="1" applyBorder="1" applyAlignment="1">
      <alignment vertical="center" wrapText="1"/>
    </xf>
    <xf numFmtId="166" fontId="6" fillId="10" borderId="15" xfId="0" applyNumberFormat="1" applyFont="1" applyFill="1" applyBorder="1" applyAlignment="1">
      <alignment vertical="center"/>
    </xf>
    <xf numFmtId="165" fontId="0" fillId="10" borderId="15" xfId="0" applyNumberFormat="1" applyFill="1" applyBorder="1" applyAlignment="1">
      <alignment vertical="center" wrapText="1"/>
    </xf>
    <xf numFmtId="0" fontId="0" fillId="10" borderId="15" xfId="0" applyFill="1" applyBorder="1" applyAlignment="1">
      <alignment vertical="center" wrapText="1"/>
    </xf>
    <xf numFmtId="0" fontId="0" fillId="6" borderId="15" xfId="0" applyFill="1" applyBorder="1" applyAlignment="1">
      <alignment horizontal="center" vertical="center" wrapText="1"/>
    </xf>
    <xf numFmtId="0" fontId="2" fillId="6" borderId="15" xfId="0" applyFont="1" applyFill="1" applyBorder="1" applyAlignment="1">
      <alignment horizontal="center" vertical="center" wrapText="1"/>
    </xf>
    <xf numFmtId="0" fontId="7" fillId="10" borderId="15" xfId="0" applyFont="1" applyFill="1" applyBorder="1" applyAlignment="1">
      <alignment horizontal="center" vertical="center" wrapText="1"/>
    </xf>
    <xf numFmtId="166" fontId="6" fillId="10" borderId="15" xfId="0" applyNumberFormat="1" applyFont="1" applyFill="1" applyBorder="1" applyAlignment="1">
      <alignment horizontal="center" vertical="center"/>
    </xf>
    <xf numFmtId="0" fontId="41" fillId="9" borderId="15" xfId="0" applyFont="1" applyFill="1" applyBorder="1" applyAlignment="1">
      <alignment horizontal="center" vertical="center" wrapText="1"/>
    </xf>
    <xf numFmtId="0" fontId="43" fillId="9" borderId="15" xfId="0" applyFont="1" applyFill="1" applyBorder="1" applyAlignment="1">
      <alignment horizontal="center" vertical="center" wrapText="1"/>
    </xf>
    <xf numFmtId="166" fontId="41" fillId="9" borderId="15" xfId="0" applyNumberFormat="1" applyFont="1" applyFill="1" applyBorder="1" applyAlignment="1">
      <alignment horizontal="center" vertical="center"/>
    </xf>
    <xf numFmtId="0" fontId="10" fillId="9" borderId="15" xfId="0" applyFont="1" applyFill="1" applyBorder="1" applyAlignment="1">
      <alignment horizontal="center" vertical="center" wrapText="1"/>
    </xf>
    <xf numFmtId="0" fontId="34" fillId="17" borderId="15" xfId="0" applyFont="1" applyFill="1" applyBorder="1" applyAlignment="1">
      <alignment horizontal="center" vertical="center"/>
    </xf>
    <xf numFmtId="0" fontId="32" fillId="17" borderId="15" xfId="0" applyFont="1" applyFill="1" applyBorder="1" applyAlignment="1">
      <alignment horizontal="center" vertical="center" wrapText="1"/>
    </xf>
    <xf numFmtId="0" fontId="31" fillId="17" borderId="15" xfId="0" applyFont="1" applyFill="1" applyBorder="1" applyAlignment="1">
      <alignment horizontal="center" vertical="center" wrapText="1"/>
    </xf>
    <xf numFmtId="0" fontId="33" fillId="17" borderId="15" xfId="0" applyFont="1" applyFill="1" applyBorder="1" applyAlignment="1">
      <alignment horizontal="center" vertical="center" wrapText="1"/>
    </xf>
    <xf numFmtId="0" fontId="17" fillId="17" borderId="15" xfId="0" applyFont="1" applyFill="1" applyBorder="1"/>
    <xf numFmtId="0" fontId="5" fillId="2" borderId="15" xfId="0" applyFont="1" applyFill="1" applyBorder="1" applyAlignment="1">
      <alignment horizontal="center" vertical="center" wrapText="1"/>
    </xf>
    <xf numFmtId="0" fontId="3" fillId="2" borderId="15" xfId="0" applyFont="1" applyFill="1" applyBorder="1" applyAlignment="1">
      <alignment vertical="center" wrapText="1"/>
    </xf>
    <xf numFmtId="0" fontId="3" fillId="7" borderId="15" xfId="0" applyFont="1" applyFill="1" applyBorder="1" applyAlignment="1">
      <alignment vertical="center" wrapText="1"/>
    </xf>
    <xf numFmtId="166" fontId="3" fillId="7" borderId="15" xfId="0" applyNumberFormat="1" applyFont="1" applyFill="1" applyBorder="1" applyAlignment="1">
      <alignment vertical="center" wrapText="1"/>
    </xf>
    <xf numFmtId="0" fontId="14" fillId="13" borderId="15" xfId="0" applyFont="1" applyFill="1" applyBorder="1" applyAlignment="1">
      <alignment horizontal="center"/>
    </xf>
    <xf numFmtId="0" fontId="14" fillId="13" borderId="15" xfId="0" applyFont="1" applyFill="1" applyBorder="1" applyAlignment="1">
      <alignment horizontal="center" vertical="center"/>
    </xf>
    <xf numFmtId="0" fontId="15" fillId="13" borderId="15" xfId="0" applyFont="1" applyFill="1" applyBorder="1" applyAlignment="1">
      <alignment wrapText="1"/>
    </xf>
    <xf numFmtId="166" fontId="15" fillId="13" borderId="15" xfId="0" applyNumberFormat="1" applyFont="1" applyFill="1" applyBorder="1" applyAlignment="1">
      <alignment wrapText="1"/>
    </xf>
    <xf numFmtId="165" fontId="15" fillId="13" borderId="15" xfId="0" applyNumberFormat="1" applyFont="1" applyFill="1" applyBorder="1" applyAlignment="1">
      <alignment horizontal="center" wrapText="1"/>
    </xf>
    <xf numFmtId="0" fontId="10" fillId="14" borderId="15" xfId="0" applyFont="1" applyFill="1" applyBorder="1" applyAlignment="1">
      <alignment horizontal="center"/>
    </xf>
    <xf numFmtId="0" fontId="9" fillId="14" borderId="15" xfId="0" applyFont="1" applyFill="1" applyBorder="1" applyAlignment="1">
      <alignment wrapText="1"/>
    </xf>
    <xf numFmtId="166" fontId="9" fillId="14" borderId="15" xfId="0" applyNumberFormat="1" applyFont="1" applyFill="1" applyBorder="1" applyAlignment="1">
      <alignment wrapText="1"/>
    </xf>
    <xf numFmtId="165" fontId="9" fillId="14" borderId="15" xfId="0" applyNumberFormat="1" applyFont="1" applyFill="1" applyBorder="1" applyAlignment="1">
      <alignment horizontal="center" wrapText="1"/>
    </xf>
    <xf numFmtId="165" fontId="5" fillId="13" borderId="15" xfId="0" applyNumberFormat="1" applyFont="1" applyFill="1" applyBorder="1" applyAlignment="1">
      <alignment horizontal="center" vertical="center"/>
    </xf>
    <xf numFmtId="165" fontId="5" fillId="13" borderId="15" xfId="0" applyNumberFormat="1" applyFont="1" applyFill="1" applyBorder="1"/>
    <xf numFmtId="0" fontId="11" fillId="9" borderId="15" xfId="0" applyFont="1" applyFill="1" applyBorder="1" applyAlignment="1">
      <alignment horizontal="center" vertical="center" wrapText="1"/>
    </xf>
    <xf numFmtId="0" fontId="16" fillId="7" borderId="15" xfId="0" applyFont="1" applyFill="1" applyBorder="1" applyAlignment="1">
      <alignment horizontal="center" vertical="center" wrapText="1"/>
    </xf>
    <xf numFmtId="167" fontId="3" fillId="7" borderId="15" xfId="0" applyNumberFormat="1" applyFont="1" applyFill="1" applyBorder="1" applyAlignment="1">
      <alignment horizontal="center" vertical="center" wrapText="1"/>
    </xf>
    <xf numFmtId="1" fontId="3" fillId="5" borderId="15" xfId="0" applyNumberFormat="1" applyFont="1" applyFill="1" applyBorder="1" applyAlignment="1">
      <alignment horizontal="center" vertical="center" wrapText="1"/>
    </xf>
    <xf numFmtId="167" fontId="6" fillId="9" borderId="15" xfId="0" applyNumberFormat="1" applyFont="1" applyFill="1" applyBorder="1" applyAlignment="1">
      <alignment horizontal="center" vertical="center"/>
    </xf>
    <xf numFmtId="1" fontId="0" fillId="9" borderId="15" xfId="0" applyNumberFormat="1" applyFill="1" applyBorder="1" applyAlignment="1">
      <alignment horizontal="center" vertical="center"/>
    </xf>
    <xf numFmtId="0" fontId="0" fillId="6" borderId="15" xfId="0" applyFill="1" applyBorder="1" applyAlignment="1">
      <alignment wrapText="1"/>
    </xf>
    <xf numFmtId="165" fontId="5" fillId="6" borderId="15" xfId="0" applyNumberFormat="1" applyFont="1" applyFill="1" applyBorder="1"/>
    <xf numFmtId="0" fontId="0" fillId="8" borderId="15" xfId="0" applyFill="1" applyBorder="1" applyAlignment="1">
      <alignment horizontal="center" vertical="center"/>
    </xf>
    <xf numFmtId="0" fontId="6" fillId="8" borderId="15" xfId="0" applyFont="1" applyFill="1" applyBorder="1" applyAlignment="1">
      <alignment horizontal="center" vertical="center"/>
    </xf>
    <xf numFmtId="0" fontId="9" fillId="8" borderId="15" xfId="0" applyFont="1" applyFill="1" applyBorder="1" applyAlignment="1">
      <alignment horizontal="center" vertical="center" wrapText="1"/>
    </xf>
    <xf numFmtId="167" fontId="6" fillId="8" borderId="15" xfId="0" applyNumberFormat="1" applyFont="1" applyFill="1" applyBorder="1" applyAlignment="1">
      <alignment horizontal="center" vertical="center"/>
    </xf>
    <xf numFmtId="165" fontId="6" fillId="8" borderId="15" xfId="0" applyNumberFormat="1" applyFont="1" applyFill="1" applyBorder="1" applyAlignment="1">
      <alignment horizontal="center" vertical="center"/>
    </xf>
    <xf numFmtId="1" fontId="0" fillId="8" borderId="15" xfId="0" applyNumberFormat="1" applyFill="1" applyBorder="1" applyAlignment="1">
      <alignment horizontal="center" vertical="center"/>
    </xf>
    <xf numFmtId="0" fontId="40" fillId="8" borderId="15" xfId="0" applyFont="1" applyFill="1" applyBorder="1" applyAlignment="1">
      <alignment horizontal="center" vertical="center"/>
    </xf>
    <xf numFmtId="0" fontId="41" fillId="8" borderId="15" xfId="0" applyFont="1" applyFill="1" applyBorder="1" applyAlignment="1">
      <alignment horizontal="center" vertical="center"/>
    </xf>
    <xf numFmtId="0" fontId="41" fillId="8" borderId="15" xfId="0" applyFont="1" applyFill="1" applyBorder="1" applyAlignment="1">
      <alignment horizontal="center" vertical="center" wrapText="1"/>
    </xf>
    <xf numFmtId="0" fontId="42" fillId="8" borderId="15" xfId="0" applyFont="1" applyFill="1" applyBorder="1" applyAlignment="1">
      <alignment horizontal="center" vertical="center" wrapText="1"/>
    </xf>
    <xf numFmtId="167" fontId="41" fillId="8" borderId="15" xfId="0" applyNumberFormat="1" applyFont="1" applyFill="1" applyBorder="1" applyAlignment="1">
      <alignment horizontal="center" vertical="center"/>
    </xf>
    <xf numFmtId="165" fontId="40" fillId="16" borderId="15" xfId="0" applyNumberFormat="1" applyFont="1" applyFill="1" applyBorder="1" applyAlignment="1">
      <alignment horizontal="center" vertical="center"/>
    </xf>
    <xf numFmtId="1" fontId="40" fillId="8" borderId="15" xfId="0" applyNumberFormat="1" applyFont="1" applyFill="1" applyBorder="1" applyAlignment="1">
      <alignment horizontal="center" vertical="center"/>
    </xf>
    <xf numFmtId="0" fontId="40" fillId="9" borderId="15" xfId="0" applyFont="1" applyFill="1" applyBorder="1" applyAlignment="1">
      <alignment horizontal="center" vertical="center"/>
    </xf>
    <xf numFmtId="0" fontId="42" fillId="9" borderId="15" xfId="0" applyFont="1" applyFill="1" applyBorder="1" applyAlignment="1">
      <alignment horizontal="center" vertical="center" wrapText="1"/>
    </xf>
    <xf numFmtId="165" fontId="41" fillId="9" borderId="15" xfId="0" applyNumberFormat="1" applyFont="1" applyFill="1" applyBorder="1" applyAlignment="1">
      <alignment horizontal="center" vertical="center"/>
    </xf>
    <xf numFmtId="1" fontId="40" fillId="9" borderId="15" xfId="0" applyNumberFormat="1" applyFont="1" applyFill="1" applyBorder="1" applyAlignment="1">
      <alignment horizontal="center" vertical="center"/>
    </xf>
    <xf numFmtId="167" fontId="0" fillId="9" borderId="15" xfId="0" applyNumberFormat="1" applyFill="1" applyBorder="1" applyAlignment="1">
      <alignment horizontal="center" vertical="center"/>
    </xf>
    <xf numFmtId="0" fontId="0" fillId="10" borderId="15" xfId="0" applyFill="1" applyBorder="1" applyAlignment="1">
      <alignment horizontal="center"/>
    </xf>
    <xf numFmtId="0" fontId="6" fillId="10" borderId="15" xfId="0" applyFont="1" applyFill="1" applyBorder="1" applyAlignment="1">
      <alignment wrapText="1"/>
    </xf>
    <xf numFmtId="0" fontId="9" fillId="10" borderId="15" xfId="0" applyFont="1" applyFill="1" applyBorder="1" applyAlignment="1">
      <alignment wrapText="1"/>
    </xf>
    <xf numFmtId="0" fontId="7" fillId="10" borderId="15" xfId="0" applyFont="1" applyFill="1" applyBorder="1" applyAlignment="1">
      <alignment wrapText="1"/>
    </xf>
    <xf numFmtId="0" fontId="6" fillId="10" borderId="15" xfId="0" applyFont="1" applyFill="1" applyBorder="1" applyAlignment="1">
      <alignment horizontal="center" vertical="center"/>
    </xf>
    <xf numFmtId="165" fontId="6" fillId="10" borderId="15" xfId="0" applyNumberFormat="1" applyFont="1" applyFill="1" applyBorder="1" applyAlignment="1">
      <alignment horizontal="center" vertical="center"/>
    </xf>
    <xf numFmtId="1" fontId="0" fillId="10" borderId="15" xfId="0" applyNumberFormat="1" applyFill="1" applyBorder="1" applyAlignment="1">
      <alignment horizontal="center" vertical="center"/>
    </xf>
    <xf numFmtId="0" fontId="0" fillId="10" borderId="15" xfId="0" applyFill="1" applyBorder="1"/>
    <xf numFmtId="0" fontId="7" fillId="10" borderId="15" xfId="0" applyFont="1" applyFill="1" applyBorder="1"/>
    <xf numFmtId="0" fontId="9" fillId="10" borderId="15" xfId="0" applyFont="1" applyFill="1" applyBorder="1" applyAlignment="1">
      <alignment horizontal="center" vertical="center" wrapText="1"/>
    </xf>
    <xf numFmtId="0" fontId="40" fillId="10" borderId="15" xfId="0" applyFont="1" applyFill="1" applyBorder="1" applyAlignment="1">
      <alignment horizontal="center" vertical="center"/>
    </xf>
    <xf numFmtId="0" fontId="41" fillId="10" borderId="15" xfId="0" applyFont="1" applyFill="1" applyBorder="1" applyAlignment="1">
      <alignment horizontal="center" vertical="center" wrapText="1"/>
    </xf>
    <xf numFmtId="0" fontId="42" fillId="10" borderId="15" xfId="0" applyFont="1" applyFill="1" applyBorder="1" applyAlignment="1">
      <alignment horizontal="center" vertical="center" wrapText="1"/>
    </xf>
    <xf numFmtId="0" fontId="43" fillId="10" borderId="15" xfId="0" applyFont="1" applyFill="1" applyBorder="1" applyAlignment="1">
      <alignment horizontal="center" vertical="center" wrapText="1"/>
    </xf>
    <xf numFmtId="0" fontId="41" fillId="10" borderId="15" xfId="0" applyFont="1" applyFill="1" applyBorder="1" applyAlignment="1">
      <alignment horizontal="center" vertical="center"/>
    </xf>
    <xf numFmtId="166" fontId="41" fillId="10" borderId="15" xfId="0" applyNumberFormat="1" applyFont="1" applyFill="1" applyBorder="1" applyAlignment="1">
      <alignment horizontal="center" vertical="center"/>
    </xf>
    <xf numFmtId="0" fontId="43" fillId="10" borderId="15" xfId="0" quotePrefix="1" applyFont="1" applyFill="1" applyBorder="1" applyAlignment="1">
      <alignment horizontal="center" vertical="center" wrapText="1"/>
    </xf>
    <xf numFmtId="165" fontId="41" fillId="10" borderId="15" xfId="0" applyNumberFormat="1" applyFont="1" applyFill="1" applyBorder="1" applyAlignment="1">
      <alignment horizontal="center" vertical="center"/>
    </xf>
    <xf numFmtId="1" fontId="40" fillId="10" borderId="15" xfId="0" applyNumberFormat="1" applyFont="1" applyFill="1" applyBorder="1" applyAlignment="1">
      <alignment horizontal="center" vertical="center"/>
    </xf>
    <xf numFmtId="0" fontId="0" fillId="9" borderId="15" xfId="0" applyFill="1" applyBorder="1" applyAlignment="1">
      <alignment horizontal="center"/>
    </xf>
    <xf numFmtId="0" fontId="6" fillId="9" borderId="15" xfId="0" applyFont="1" applyFill="1" applyBorder="1" applyAlignment="1">
      <alignment wrapText="1"/>
    </xf>
    <xf numFmtId="0" fontId="7" fillId="9" borderId="15" xfId="0" applyFont="1" applyFill="1" applyBorder="1" applyAlignment="1">
      <alignment wrapText="1"/>
    </xf>
    <xf numFmtId="0" fontId="0" fillId="9" borderId="15" xfId="0" applyFill="1" applyBorder="1"/>
    <xf numFmtId="0" fontId="20" fillId="6" borderId="15" xfId="0" applyFont="1" applyFill="1" applyBorder="1"/>
    <xf numFmtId="0" fontId="20" fillId="6" borderId="15" xfId="0" applyFont="1" applyFill="1" applyBorder="1" applyAlignment="1">
      <alignment wrapText="1"/>
    </xf>
    <xf numFmtId="0" fontId="9" fillId="10" borderId="15" xfId="0" applyFont="1" applyFill="1" applyBorder="1" applyAlignment="1">
      <alignment vertical="center" wrapText="1"/>
    </xf>
    <xf numFmtId="167" fontId="6" fillId="10" borderId="15" xfId="0" applyNumberFormat="1" applyFont="1" applyFill="1" applyBorder="1" applyAlignment="1">
      <alignment horizontal="center" vertical="center"/>
    </xf>
    <xf numFmtId="0" fontId="10" fillId="6" borderId="15" xfId="0" applyFont="1" applyFill="1" applyBorder="1" applyAlignment="1">
      <alignment vertical="center"/>
    </xf>
    <xf numFmtId="0" fontId="10" fillId="9" borderId="15" xfId="0" applyFont="1" applyFill="1" applyBorder="1" applyAlignment="1">
      <alignment vertical="center"/>
    </xf>
    <xf numFmtId="1" fontId="6" fillId="9" borderId="15" xfId="0" applyNumberFormat="1" applyFont="1" applyFill="1" applyBorder="1" applyAlignment="1">
      <alignment horizontal="center" vertical="center"/>
    </xf>
    <xf numFmtId="0" fontId="9" fillId="9" borderId="15" xfId="0" applyFont="1" applyFill="1" applyBorder="1" applyAlignment="1">
      <alignment vertical="center" wrapText="1"/>
    </xf>
    <xf numFmtId="0" fontId="7" fillId="9" borderId="15" xfId="0" applyFont="1" applyFill="1" applyBorder="1"/>
    <xf numFmtId="1" fontId="6" fillId="9" borderId="15" xfId="0" applyNumberFormat="1" applyFont="1" applyFill="1" applyBorder="1" applyAlignment="1">
      <alignment horizontal="center" vertical="center" wrapText="1"/>
    </xf>
    <xf numFmtId="0" fontId="9" fillId="10" borderId="15" xfId="0" applyFont="1" applyFill="1" applyBorder="1" applyAlignment="1">
      <alignment horizontal="center" vertical="center"/>
    </xf>
    <xf numFmtId="166" fontId="9" fillId="10" borderId="15" xfId="0" applyNumberFormat="1" applyFont="1" applyFill="1" applyBorder="1" applyAlignment="1">
      <alignment horizontal="center" vertical="center"/>
    </xf>
    <xf numFmtId="165" fontId="9" fillId="10" borderId="15" xfId="0" applyNumberFormat="1" applyFont="1" applyFill="1" applyBorder="1" applyAlignment="1">
      <alignment horizontal="center" vertical="center"/>
    </xf>
    <xf numFmtId="1" fontId="10" fillId="10" borderId="15" xfId="0" applyNumberFormat="1" applyFont="1" applyFill="1" applyBorder="1" applyAlignment="1">
      <alignment horizontal="center" vertical="center"/>
    </xf>
    <xf numFmtId="0" fontId="10" fillId="9" borderId="15" xfId="0" applyFont="1" applyFill="1" applyBorder="1" applyAlignment="1">
      <alignment wrapText="1"/>
    </xf>
    <xf numFmtId="0" fontId="36" fillId="9" borderId="15" xfId="0" applyFont="1" applyFill="1" applyBorder="1" applyAlignment="1">
      <alignment horizontal="center" vertical="center"/>
    </xf>
    <xf numFmtId="0" fontId="36" fillId="9" borderId="15" xfId="0" applyFont="1" applyFill="1" applyBorder="1" applyAlignment="1">
      <alignment horizontal="center" vertical="center" wrapText="1"/>
    </xf>
    <xf numFmtId="0" fontId="39" fillId="9" borderId="15"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9" borderId="15" xfId="0" applyFont="1" applyFill="1" applyBorder="1" applyAlignment="1">
      <alignment horizontal="center" vertical="center"/>
    </xf>
    <xf numFmtId="167" fontId="36" fillId="9" borderId="15" xfId="0" applyNumberFormat="1" applyFont="1" applyFill="1" applyBorder="1" applyAlignment="1">
      <alignment horizontal="center" vertical="center"/>
    </xf>
    <xf numFmtId="165" fontId="36" fillId="9" borderId="15" xfId="0" applyNumberFormat="1" applyFont="1" applyFill="1" applyBorder="1" applyAlignment="1">
      <alignment horizontal="center" vertical="center"/>
    </xf>
    <xf numFmtId="1" fontId="36" fillId="9" borderId="15" xfId="0" applyNumberFormat="1" applyFont="1" applyFill="1" applyBorder="1" applyAlignment="1">
      <alignment horizontal="center" vertical="center"/>
    </xf>
    <xf numFmtId="0" fontId="40" fillId="10" borderId="15" xfId="0" applyFont="1" applyFill="1" applyBorder="1" applyAlignment="1">
      <alignment horizontal="center" vertical="center" wrapText="1"/>
    </xf>
    <xf numFmtId="0" fontId="10" fillId="10" borderId="15" xfId="0" applyFont="1" applyFill="1" applyBorder="1" applyAlignment="1">
      <alignment horizontal="center" vertical="center" wrapText="1"/>
    </xf>
    <xf numFmtId="167" fontId="0" fillId="10" borderId="15" xfId="0" applyNumberFormat="1" applyFill="1" applyBorder="1" applyAlignment="1">
      <alignment horizontal="center" vertical="center"/>
    </xf>
    <xf numFmtId="0" fontId="7" fillId="9" borderId="15" xfId="0" applyFont="1" applyFill="1" applyBorder="1" applyAlignment="1">
      <alignment horizontal="center" vertical="center"/>
    </xf>
    <xf numFmtId="168" fontId="6" fillId="9" borderId="15" xfId="0" applyNumberFormat="1" applyFont="1" applyFill="1" applyBorder="1" applyAlignment="1">
      <alignment horizontal="center" vertical="center"/>
    </xf>
    <xf numFmtId="165" fontId="17" fillId="9" borderId="15" xfId="0" applyNumberFormat="1" applyFont="1" applyFill="1" applyBorder="1" applyAlignment="1">
      <alignment horizontal="center" vertical="center"/>
    </xf>
    <xf numFmtId="0" fontId="10" fillId="6" borderId="15" xfId="0" applyFont="1" applyFill="1" applyBorder="1" applyAlignment="1">
      <alignment horizontal="center" vertical="center"/>
    </xf>
    <xf numFmtId="167" fontId="6" fillId="6" borderId="15" xfId="0" applyNumberFormat="1" applyFont="1" applyFill="1" applyBorder="1" applyAlignment="1">
      <alignment horizontal="center" vertical="center"/>
    </xf>
    <xf numFmtId="0" fontId="9" fillId="6" borderId="15" xfId="0" applyFont="1" applyFill="1" applyBorder="1" applyAlignment="1">
      <alignment horizontal="center" vertical="center" wrapText="1"/>
    </xf>
    <xf numFmtId="165" fontId="11" fillId="6" borderId="15" xfId="0" applyNumberFormat="1" applyFont="1" applyFill="1" applyBorder="1"/>
    <xf numFmtId="0" fontId="6" fillId="6" borderId="15" xfId="0" applyFont="1" applyFill="1" applyBorder="1" applyAlignment="1">
      <alignment horizontal="center" vertical="center" wrapText="1"/>
    </xf>
    <xf numFmtId="168" fontId="6" fillId="8" borderId="15" xfId="0" applyNumberFormat="1" applyFont="1" applyFill="1" applyBorder="1" applyAlignment="1">
      <alignment horizontal="center" vertical="center"/>
    </xf>
    <xf numFmtId="1" fontId="0" fillId="9" borderId="15" xfId="0" applyNumberFormat="1" applyFill="1" applyBorder="1" applyAlignment="1">
      <alignment horizontal="center" vertical="center" wrapText="1"/>
    </xf>
    <xf numFmtId="0" fontId="5" fillId="6" borderId="15" xfId="0" applyFont="1" applyFill="1" applyBorder="1" applyAlignment="1">
      <alignment vertical="center"/>
    </xf>
    <xf numFmtId="166" fontId="6" fillId="6" borderId="15" xfId="0" applyNumberFormat="1" applyFont="1" applyFill="1" applyBorder="1" applyAlignment="1">
      <alignment horizontal="center" vertical="center"/>
    </xf>
    <xf numFmtId="0" fontId="19" fillId="6" borderId="15" xfId="0" applyFont="1" applyFill="1" applyBorder="1" applyAlignment="1">
      <alignment horizontal="center" vertical="center"/>
    </xf>
    <xf numFmtId="168" fontId="6" fillId="10" borderId="15" xfId="0" applyNumberFormat="1" applyFont="1" applyFill="1" applyBorder="1" applyAlignment="1">
      <alignment horizontal="center" vertical="center"/>
    </xf>
    <xf numFmtId="0" fontId="6" fillId="10" borderId="15" xfId="0" applyFont="1" applyFill="1" applyBorder="1" applyAlignment="1">
      <alignment horizontal="center" wrapText="1"/>
    </xf>
    <xf numFmtId="167" fontId="0" fillId="10" borderId="15" xfId="0" applyNumberFormat="1" applyFill="1" applyBorder="1" applyAlignment="1">
      <alignment horizontal="center" vertical="center" wrapText="1"/>
    </xf>
    <xf numFmtId="0" fontId="0" fillId="10" borderId="15" xfId="0" applyFill="1" applyBorder="1" applyAlignment="1">
      <alignment vertical="center"/>
    </xf>
    <xf numFmtId="0" fontId="44" fillId="10" borderId="15" xfId="0" applyFont="1" applyFill="1" applyBorder="1" applyAlignment="1">
      <alignment vertical="center" wrapText="1"/>
    </xf>
    <xf numFmtId="167" fontId="40" fillId="10" borderId="15" xfId="0" applyNumberFormat="1" applyFont="1" applyFill="1" applyBorder="1" applyAlignment="1">
      <alignment horizontal="center" vertical="center"/>
    </xf>
    <xf numFmtId="0" fontId="41" fillId="10" borderId="15" xfId="0" applyFont="1" applyFill="1" applyBorder="1" applyAlignment="1">
      <alignment vertical="center" wrapText="1"/>
    </xf>
    <xf numFmtId="0" fontId="9" fillId="9" borderId="15" xfId="0" applyFont="1" applyFill="1" applyBorder="1" applyAlignment="1">
      <alignment horizontal="center" vertical="center"/>
    </xf>
    <xf numFmtId="0" fontId="6" fillId="6" borderId="15" xfId="0" applyFont="1" applyFill="1" applyBorder="1" applyAlignment="1">
      <alignment horizontal="center" vertical="center"/>
    </xf>
    <xf numFmtId="4" fontId="6" fillId="10" borderId="15" xfId="0" applyNumberFormat="1" applyFont="1" applyFill="1" applyBorder="1" applyAlignment="1">
      <alignment horizontal="center" vertical="center"/>
    </xf>
    <xf numFmtId="0" fontId="11" fillId="6" borderId="15" xfId="0" applyFont="1" applyFill="1" applyBorder="1" applyAlignment="1">
      <alignment horizontal="center" vertical="center"/>
    </xf>
    <xf numFmtId="0" fontId="11" fillId="6" borderId="15" xfId="0" applyFont="1" applyFill="1" applyBorder="1" applyAlignment="1">
      <alignment horizontal="center" vertical="center" wrapText="1"/>
    </xf>
    <xf numFmtId="0" fontId="16" fillId="6" borderId="15" xfId="0" applyFont="1" applyFill="1" applyBorder="1" applyAlignment="1">
      <alignment horizontal="center" vertical="center" wrapText="1"/>
    </xf>
    <xf numFmtId="166" fontId="11" fillId="6" borderId="15" xfId="0" applyNumberFormat="1" applyFont="1" applyFill="1" applyBorder="1" applyAlignment="1">
      <alignment horizontal="center" vertical="center"/>
    </xf>
    <xf numFmtId="165" fontId="11" fillId="6" borderId="15" xfId="0" applyNumberFormat="1" applyFont="1" applyFill="1" applyBorder="1" applyAlignment="1">
      <alignment horizontal="center" vertical="center"/>
    </xf>
    <xf numFmtId="0" fontId="0" fillId="16" borderId="20" xfId="0" applyFill="1" applyBorder="1" applyAlignment="1">
      <alignment horizontal="center" vertical="center"/>
    </xf>
    <xf numFmtId="0" fontId="5" fillId="6" borderId="16" xfId="0" applyFont="1" applyFill="1" applyBorder="1" applyAlignment="1">
      <alignment horizontal="center" vertical="center"/>
    </xf>
    <xf numFmtId="0" fontId="0" fillId="16" borderId="17" xfId="0" applyFill="1" applyBorder="1" applyAlignment="1">
      <alignment horizontal="center" vertical="center" wrapText="1"/>
    </xf>
    <xf numFmtId="0" fontId="18" fillId="16" borderId="17" xfId="0" applyFont="1" applyFill="1" applyBorder="1" applyAlignment="1">
      <alignment horizontal="center" vertical="center" wrapText="1"/>
    </xf>
    <xf numFmtId="0" fontId="29" fillId="16" borderId="17" xfId="0" applyFont="1" applyFill="1" applyBorder="1" applyAlignment="1">
      <alignment horizontal="center" wrapText="1"/>
    </xf>
    <xf numFmtId="0" fontId="30" fillId="16" borderId="17" xfId="0" applyFont="1" applyFill="1" applyBorder="1" applyAlignment="1">
      <alignment horizontal="center" vertical="center" wrapText="1"/>
    </xf>
    <xf numFmtId="0" fontId="6" fillId="16" borderId="17" xfId="0" applyFont="1" applyFill="1" applyBorder="1" applyAlignment="1">
      <alignment horizontal="center" vertical="center"/>
    </xf>
    <xf numFmtId="0" fontId="0" fillId="16" borderId="17" xfId="0" applyFill="1" applyBorder="1" applyAlignment="1">
      <alignment horizontal="center" vertical="center"/>
    </xf>
    <xf numFmtId="0" fontId="6" fillId="19" borderId="15" xfId="0" applyFont="1" applyFill="1" applyBorder="1" applyAlignment="1">
      <alignment horizontal="center" vertical="center" wrapText="1"/>
    </xf>
    <xf numFmtId="0" fontId="31" fillId="9" borderId="15"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46" fillId="9" borderId="15" xfId="0" applyFont="1" applyFill="1" applyBorder="1" applyAlignment="1">
      <alignment horizontal="center" vertical="center" wrapText="1"/>
    </xf>
    <xf numFmtId="166" fontId="17" fillId="9" borderId="15" xfId="0" applyNumberFormat="1" applyFont="1" applyFill="1" applyBorder="1" applyAlignment="1">
      <alignment horizontal="center" vertical="center"/>
    </xf>
    <xf numFmtId="165" fontId="17" fillId="9" borderId="15" xfId="0" applyNumberFormat="1" applyFont="1" applyFill="1" applyBorder="1" applyAlignment="1">
      <alignment horizontal="center" vertical="center" wrapText="1"/>
    </xf>
    <xf numFmtId="0" fontId="47" fillId="9" borderId="15" xfId="0" applyFont="1" applyFill="1" applyBorder="1" applyAlignment="1">
      <alignment horizontal="center" vertical="center" wrapText="1"/>
    </xf>
    <xf numFmtId="165" fontId="0" fillId="16" borderId="15" xfId="0" applyNumberFormat="1" applyFill="1" applyBorder="1" applyAlignment="1">
      <alignment horizontal="center" vertical="center"/>
    </xf>
    <xf numFmtId="0" fontId="31" fillId="9" borderId="15" xfId="0" applyFont="1" applyFill="1" applyBorder="1" applyAlignment="1">
      <alignment horizontal="center" vertical="center"/>
    </xf>
    <xf numFmtId="0" fontId="49" fillId="9" borderId="15" xfId="0" applyFont="1" applyFill="1" applyBorder="1" applyAlignment="1">
      <alignment horizontal="center" vertical="center" wrapText="1"/>
    </xf>
    <xf numFmtId="0" fontId="17" fillId="9" borderId="15" xfId="0" applyFont="1" applyFill="1" applyBorder="1" applyAlignment="1">
      <alignment horizontal="center" vertical="center"/>
    </xf>
    <xf numFmtId="167" fontId="17" fillId="9" borderId="15" xfId="0" applyNumberFormat="1" applyFont="1" applyFill="1" applyBorder="1" applyAlignment="1">
      <alignment horizontal="center" vertical="center"/>
    </xf>
    <xf numFmtId="1" fontId="31" fillId="9" borderId="15" xfId="0" applyNumberFormat="1" applyFont="1" applyFill="1" applyBorder="1" applyAlignment="1">
      <alignment horizontal="center" vertical="center"/>
    </xf>
    <xf numFmtId="0" fontId="50" fillId="9" borderId="15"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31" fillId="19" borderId="15" xfId="0" applyFont="1" applyFill="1" applyBorder="1" applyAlignment="1">
      <alignment horizontal="center" vertical="center" wrapText="1"/>
    </xf>
    <xf numFmtId="0" fontId="17" fillId="19" borderId="15" xfId="0" applyFont="1" applyFill="1" applyBorder="1" applyAlignment="1">
      <alignment horizontal="center" vertical="center" wrapText="1"/>
    </xf>
    <xf numFmtId="0" fontId="25" fillId="19" borderId="15" xfId="0" applyFont="1" applyFill="1" applyBorder="1" applyAlignment="1">
      <alignment horizontal="center" vertical="center" wrapText="1"/>
    </xf>
    <xf numFmtId="0" fontId="46" fillId="19" borderId="15" xfId="0" applyFont="1" applyFill="1" applyBorder="1" applyAlignment="1">
      <alignment horizontal="center" vertical="center" wrapText="1"/>
    </xf>
    <xf numFmtId="166" fontId="17" fillId="19" borderId="15" xfId="0" applyNumberFormat="1" applyFont="1" applyFill="1" applyBorder="1" applyAlignment="1">
      <alignment horizontal="center" vertical="center"/>
    </xf>
    <xf numFmtId="165" fontId="17" fillId="19" borderId="15" xfId="0" applyNumberFormat="1" applyFont="1" applyFill="1" applyBorder="1" applyAlignment="1">
      <alignment horizontal="center" vertical="center" wrapText="1"/>
    </xf>
    <xf numFmtId="0" fontId="51" fillId="19" borderId="15" xfId="0" applyFont="1" applyFill="1" applyBorder="1" applyAlignment="1">
      <alignment horizontal="center" vertical="center" wrapText="1"/>
    </xf>
    <xf numFmtId="0" fontId="32" fillId="19" borderId="15" xfId="0" applyFont="1" applyFill="1" applyBorder="1" applyAlignment="1">
      <alignment horizontal="center" vertical="center" wrapText="1"/>
    </xf>
    <xf numFmtId="0" fontId="31" fillId="10" borderId="15" xfId="0" applyFont="1" applyFill="1" applyBorder="1" applyAlignment="1">
      <alignment horizontal="center" vertical="center"/>
    </xf>
    <xf numFmtId="0" fontId="17" fillId="10" borderId="15" xfId="0" applyFont="1" applyFill="1" applyBorder="1" applyAlignment="1">
      <alignment horizontal="center" vertical="center" wrapText="1"/>
    </xf>
    <xf numFmtId="0" fontId="49" fillId="10" borderId="15" xfId="0" applyFont="1" applyFill="1" applyBorder="1" applyAlignment="1">
      <alignment horizontal="center" vertical="center" wrapText="1"/>
    </xf>
    <xf numFmtId="0" fontId="17" fillId="10" borderId="15" xfId="0" applyFont="1" applyFill="1" applyBorder="1" applyAlignment="1">
      <alignment horizontal="center" vertical="center"/>
    </xf>
    <xf numFmtId="166" fontId="17" fillId="10" borderId="15" xfId="0" applyNumberFormat="1" applyFont="1" applyFill="1" applyBorder="1" applyAlignment="1">
      <alignment horizontal="center" vertical="center"/>
    </xf>
    <xf numFmtId="165" fontId="17" fillId="10" borderId="15" xfId="0" applyNumberFormat="1" applyFont="1" applyFill="1" applyBorder="1" applyAlignment="1">
      <alignment horizontal="center" vertical="center"/>
    </xf>
    <xf numFmtId="1" fontId="31" fillId="10" borderId="15" xfId="0" applyNumberFormat="1" applyFont="1" applyFill="1" applyBorder="1" applyAlignment="1">
      <alignment horizontal="center" vertical="center"/>
    </xf>
    <xf numFmtId="0" fontId="31" fillId="10" borderId="15" xfId="0" applyFont="1" applyFill="1" applyBorder="1" applyAlignment="1">
      <alignment horizontal="center" vertical="center" wrapText="1"/>
    </xf>
    <xf numFmtId="0" fontId="5" fillId="19" borderId="15" xfId="0" applyFont="1" applyFill="1" applyBorder="1" applyAlignment="1">
      <alignment horizontal="center" wrapText="1"/>
    </xf>
    <xf numFmtId="0" fontId="0" fillId="19" borderId="15" xfId="0" applyFill="1" applyBorder="1" applyAlignment="1">
      <alignment horizontal="center" vertical="center" wrapText="1"/>
    </xf>
    <xf numFmtId="0" fontId="28" fillId="19" borderId="15" xfId="0" applyFont="1" applyFill="1" applyBorder="1" applyAlignment="1">
      <alignment horizontal="center" vertical="center" wrapText="1"/>
    </xf>
    <xf numFmtId="0" fontId="7" fillId="19" borderId="15" xfId="0" applyFont="1" applyFill="1" applyBorder="1" applyAlignment="1">
      <alignment horizontal="center" vertical="center" wrapText="1"/>
    </xf>
    <xf numFmtId="166" fontId="6" fillId="19" borderId="15" xfId="0" applyNumberFormat="1" applyFont="1" applyFill="1" applyBorder="1" applyAlignment="1">
      <alignment horizontal="center" vertical="center"/>
    </xf>
    <xf numFmtId="165" fontId="6" fillId="19" borderId="15" xfId="0" applyNumberFormat="1" applyFont="1" applyFill="1" applyBorder="1" applyAlignment="1">
      <alignment horizontal="center" vertical="center" wrapText="1"/>
    </xf>
    <xf numFmtId="0" fontId="3" fillId="19" borderId="15" xfId="0" applyFont="1" applyFill="1" applyBorder="1" applyAlignment="1">
      <alignment horizontal="center" vertical="center" wrapText="1"/>
    </xf>
    <xf numFmtId="0" fontId="22" fillId="19"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0" fillId="19" borderId="2" xfId="0" applyFill="1" applyBorder="1" applyAlignment="1">
      <alignment horizontal="center" vertical="center" wrapText="1"/>
    </xf>
    <xf numFmtId="0" fontId="52" fillId="19" borderId="15" xfId="0" applyFont="1" applyFill="1" applyBorder="1" applyAlignment="1">
      <alignment horizontal="center" vertical="center" wrapText="1"/>
    </xf>
    <xf numFmtId="0" fontId="40" fillId="19" borderId="15" xfId="0" applyFont="1" applyFill="1" applyBorder="1" applyAlignment="1">
      <alignment horizontal="center" vertical="center" wrapText="1"/>
    </xf>
    <xf numFmtId="0" fontId="52" fillId="19" borderId="15" xfId="0" applyFont="1" applyFill="1" applyBorder="1" applyAlignment="1">
      <alignment horizontal="center" vertical="center"/>
    </xf>
    <xf numFmtId="165" fontId="52" fillId="19" borderId="15" xfId="0" applyNumberFormat="1" applyFont="1" applyFill="1" applyBorder="1" applyAlignment="1">
      <alignment horizontal="center" vertical="center" wrapText="1"/>
    </xf>
    <xf numFmtId="165" fontId="41" fillId="9" borderId="15" xfId="0" applyNumberFormat="1" applyFont="1" applyFill="1" applyBorder="1" applyAlignment="1">
      <alignment horizontal="center" vertical="center" wrapText="1"/>
    </xf>
    <xf numFmtId="0" fontId="53" fillId="9"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11" fillId="6" borderId="16" xfId="0" applyFont="1" applyFill="1" applyBorder="1"/>
    <xf numFmtId="165" fontId="5" fillId="6" borderId="16" xfId="0" applyNumberFormat="1" applyFont="1" applyFill="1" applyBorder="1" applyAlignment="1">
      <alignment horizontal="center" vertical="center" wrapText="1"/>
    </xf>
    <xf numFmtId="0" fontId="44" fillId="19" borderId="15"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16" borderId="15" xfId="0" applyFont="1" applyFill="1" applyBorder="1" applyAlignment="1">
      <alignment horizontal="center" vertical="center"/>
    </xf>
    <xf numFmtId="0" fontId="12" fillId="9" borderId="5" xfId="0" applyFont="1" applyFill="1" applyBorder="1" applyAlignment="1">
      <alignment horizontal="center" vertical="center"/>
    </xf>
    <xf numFmtId="0" fontId="40" fillId="16" borderId="15" xfId="0" applyFont="1" applyFill="1" applyBorder="1" applyAlignment="1">
      <alignment horizontal="center" vertical="center" wrapText="1"/>
    </xf>
    <xf numFmtId="0" fontId="54" fillId="16" borderId="15" xfId="0" applyFont="1" applyFill="1" applyBorder="1" applyAlignment="1">
      <alignment horizontal="center" vertical="center" wrapText="1"/>
    </xf>
    <xf numFmtId="0" fontId="44" fillId="16" borderId="15" xfId="0" applyFont="1" applyFill="1" applyBorder="1" applyAlignment="1">
      <alignment horizontal="center" vertical="center" wrapText="1"/>
    </xf>
    <xf numFmtId="0" fontId="55" fillId="16" borderId="15" xfId="0" applyFont="1" applyFill="1" applyBorder="1" applyAlignment="1">
      <alignment horizontal="center" vertical="center" wrapText="1"/>
    </xf>
    <xf numFmtId="0" fontId="41" fillId="16" borderId="15" xfId="0" applyFont="1" applyFill="1" applyBorder="1"/>
    <xf numFmtId="0" fontId="2" fillId="8" borderId="15" xfId="0" applyFont="1" applyFill="1" applyBorder="1" applyAlignment="1">
      <alignment horizontal="left" vertical="center" wrapText="1"/>
    </xf>
    <xf numFmtId="165" fontId="18" fillId="8" borderId="15" xfId="0" applyNumberFormat="1" applyFont="1" applyFill="1" applyBorder="1" applyAlignment="1">
      <alignment horizontal="center" vertical="center" wrapText="1"/>
    </xf>
    <xf numFmtId="166" fontId="18" fillId="8" borderId="15" xfId="0" applyNumberFormat="1" applyFont="1" applyFill="1" applyBorder="1" applyAlignment="1">
      <alignment horizontal="center" vertical="center"/>
    </xf>
    <xf numFmtId="0" fontId="2" fillId="8" borderId="15" xfId="0" applyFont="1" applyFill="1" applyBorder="1" applyAlignment="1">
      <alignment horizontal="center" vertical="center" wrapText="1"/>
    </xf>
    <xf numFmtId="166" fontId="18" fillId="16" borderId="15" xfId="0" applyNumberFormat="1" applyFont="1" applyFill="1" applyBorder="1" applyAlignment="1">
      <alignment horizontal="center" vertical="center"/>
    </xf>
    <xf numFmtId="166" fontId="0" fillId="16" borderId="15" xfId="0" applyNumberFormat="1" applyFill="1" applyBorder="1" applyAlignment="1">
      <alignment horizontal="center" vertical="center"/>
    </xf>
    <xf numFmtId="0" fontId="36" fillId="19" borderId="15" xfId="0" applyFont="1" applyFill="1" applyBorder="1" applyAlignment="1">
      <alignment horizontal="center" vertical="center" wrapText="1"/>
    </xf>
    <xf numFmtId="0" fontId="37" fillId="19" borderId="15" xfId="0" applyFont="1" applyFill="1" applyBorder="1" applyAlignment="1">
      <alignment horizontal="center" vertical="center" wrapText="1"/>
    </xf>
    <xf numFmtId="0" fontId="38" fillId="19" borderId="15" xfId="0" applyFont="1" applyFill="1" applyBorder="1" applyAlignment="1">
      <alignment horizontal="center" vertical="center" wrapText="1"/>
    </xf>
    <xf numFmtId="166" fontId="37" fillId="19" borderId="15" xfId="0" applyNumberFormat="1" applyFont="1" applyFill="1" applyBorder="1" applyAlignment="1">
      <alignment horizontal="center" vertical="center"/>
    </xf>
    <xf numFmtId="165" fontId="37" fillId="19" borderId="15" xfId="0" applyNumberFormat="1" applyFont="1" applyFill="1" applyBorder="1" applyAlignment="1">
      <alignment horizontal="center" vertical="center" wrapText="1"/>
    </xf>
    <xf numFmtId="169" fontId="0" fillId="16" borderId="15" xfId="0" applyNumberFormat="1" applyFill="1" applyBorder="1" applyAlignment="1">
      <alignment horizontal="center" vertical="center" wrapText="1"/>
    </xf>
    <xf numFmtId="169" fontId="18" fillId="16" borderId="17" xfId="0" applyNumberFormat="1" applyFont="1" applyFill="1" applyBorder="1" applyAlignment="1">
      <alignment horizontal="center" vertical="center" wrapText="1"/>
    </xf>
    <xf numFmtId="169" fontId="40" fillId="16" borderId="15" xfId="0" applyNumberFormat="1" applyFont="1" applyFill="1" applyBorder="1" applyAlignment="1">
      <alignment horizontal="center" vertical="center" wrapText="1"/>
    </xf>
    <xf numFmtId="169" fontId="6" fillId="9" borderId="15" xfId="0" applyNumberFormat="1" applyFont="1" applyFill="1" applyBorder="1" applyAlignment="1">
      <alignment horizontal="center" vertical="center"/>
    </xf>
    <xf numFmtId="169" fontId="17" fillId="9" borderId="15" xfId="0" applyNumberFormat="1" applyFont="1" applyFill="1" applyBorder="1" applyAlignment="1">
      <alignment horizontal="center" vertical="center"/>
    </xf>
    <xf numFmtId="169" fontId="5" fillId="6" borderId="1" xfId="0" applyNumberFormat="1" applyFont="1" applyFill="1" applyBorder="1" applyAlignment="1">
      <alignment horizontal="center"/>
    </xf>
    <xf numFmtId="0" fontId="12" fillId="10" borderId="10" xfId="0" applyFont="1" applyFill="1" applyBorder="1" applyAlignment="1">
      <alignment horizontal="center" vertical="center"/>
    </xf>
    <xf numFmtId="165" fontId="21" fillId="11" borderId="2" xfId="0" applyNumberFormat="1" applyFont="1" applyFill="1" applyBorder="1" applyAlignment="1">
      <alignment horizontal="center" vertical="center"/>
    </xf>
    <xf numFmtId="0" fontId="32" fillId="17" borderId="17" xfId="0" applyFont="1" applyFill="1" applyBorder="1" applyAlignment="1">
      <alignment horizontal="center" vertical="center" wrapText="1"/>
    </xf>
    <xf numFmtId="0" fontId="31" fillId="17" borderId="17" xfId="0" applyFont="1" applyFill="1" applyBorder="1" applyAlignment="1">
      <alignment horizontal="center" vertical="center" wrapText="1"/>
    </xf>
    <xf numFmtId="0" fontId="33" fillId="17" borderId="18" xfId="0" applyFont="1" applyFill="1" applyBorder="1" applyAlignment="1">
      <alignment horizontal="center" vertical="center" wrapText="1"/>
    </xf>
    <xf numFmtId="0" fontId="17" fillId="17" borderId="17" xfId="0" applyFont="1" applyFill="1" applyBorder="1"/>
    <xf numFmtId="165" fontId="34" fillId="17" borderId="17" xfId="0" applyNumberFormat="1" applyFont="1" applyFill="1" applyBorder="1" applyAlignment="1">
      <alignment horizontal="center" vertical="center" wrapText="1"/>
    </xf>
    <xf numFmtId="0" fontId="34" fillId="18" borderId="0" xfId="0" applyFont="1" applyFill="1" applyAlignment="1">
      <alignment horizontal="center" vertical="center"/>
    </xf>
    <xf numFmtId="0" fontId="31" fillId="18" borderId="0" xfId="0" applyFont="1" applyFill="1" applyAlignment="1">
      <alignment horizontal="center" vertical="center" wrapText="1"/>
    </xf>
    <xf numFmtId="0" fontId="32" fillId="18" borderId="0" xfId="0" applyFont="1" applyFill="1" applyAlignment="1">
      <alignment horizontal="center" vertical="center" wrapText="1"/>
    </xf>
    <xf numFmtId="0" fontId="33" fillId="18" borderId="0" xfId="0" applyFont="1" applyFill="1" applyAlignment="1">
      <alignment horizontal="center" vertical="center" wrapText="1"/>
    </xf>
    <xf numFmtId="0" fontId="17" fillId="18" borderId="0" xfId="0" applyFont="1" applyFill="1"/>
    <xf numFmtId="165" fontId="34" fillId="18" borderId="0" xfId="0" applyNumberFormat="1" applyFont="1" applyFill="1" applyAlignment="1">
      <alignment horizontal="center" vertical="center" wrapText="1"/>
    </xf>
    <xf numFmtId="0" fontId="40" fillId="19" borderId="17" xfId="0" applyFont="1" applyFill="1" applyBorder="1" applyAlignment="1">
      <alignment horizontal="center" vertical="center" wrapText="1"/>
    </xf>
    <xf numFmtId="0" fontId="54" fillId="19" borderId="17" xfId="0" applyFont="1" applyFill="1" applyBorder="1" applyAlignment="1">
      <alignment horizontal="center" vertical="center" wrapText="1"/>
    </xf>
    <xf numFmtId="0" fontId="55" fillId="19" borderId="18" xfId="0" applyFont="1" applyFill="1" applyBorder="1" applyAlignment="1">
      <alignment horizontal="center" vertical="center" wrapText="1"/>
    </xf>
    <xf numFmtId="14" fontId="41" fillId="19" borderId="17" xfId="0" applyNumberFormat="1" applyFont="1" applyFill="1" applyBorder="1" applyAlignment="1">
      <alignment horizontal="center" vertical="center"/>
    </xf>
    <xf numFmtId="165" fontId="40" fillId="19" borderId="17" xfId="0" applyNumberFormat="1" applyFont="1" applyFill="1" applyBorder="1" applyAlignment="1">
      <alignment horizontal="center" vertical="center" wrapText="1"/>
    </xf>
    <xf numFmtId="165" fontId="5" fillId="17" borderId="17" xfId="0" applyNumberFormat="1" applyFont="1" applyFill="1" applyBorder="1" applyAlignment="1">
      <alignment horizontal="center" vertical="center"/>
    </xf>
    <xf numFmtId="0" fontId="5" fillId="19" borderId="17" xfId="0" applyFont="1" applyFill="1" applyBorder="1" applyAlignment="1">
      <alignment horizontal="center" vertical="center"/>
    </xf>
    <xf numFmtId="0" fontId="0" fillId="17" borderId="17" xfId="0" applyFill="1" applyBorder="1"/>
    <xf numFmtId="0" fontId="56" fillId="19" borderId="17" xfId="0" applyFont="1" applyFill="1" applyBorder="1" applyAlignment="1">
      <alignment horizontal="center" vertical="center" wrapText="1"/>
    </xf>
    <xf numFmtId="0" fontId="44" fillId="19" borderId="17" xfId="0" applyFont="1" applyFill="1" applyBorder="1" applyAlignment="1">
      <alignment horizontal="center" vertical="center" wrapText="1"/>
    </xf>
    <xf numFmtId="0" fontId="0" fillId="18" borderId="0" xfId="0" applyFill="1"/>
    <xf numFmtId="0" fontId="5" fillId="11" borderId="15" xfId="0" applyFont="1" applyFill="1" applyBorder="1" applyAlignment="1">
      <alignment horizontal="center" vertical="center"/>
    </xf>
    <xf numFmtId="165" fontId="5" fillId="11" borderId="15" xfId="0" applyNumberFormat="1" applyFont="1" applyFill="1" applyBorder="1" applyAlignment="1">
      <alignment horizontal="center" vertical="center"/>
    </xf>
    <xf numFmtId="0" fontId="40" fillId="9" borderId="15" xfId="0" applyFont="1" applyFill="1" applyBorder="1" applyAlignment="1">
      <alignment horizontal="center"/>
    </xf>
    <xf numFmtId="0" fontId="41" fillId="9" borderId="15" xfId="0" applyFont="1" applyFill="1" applyBorder="1" applyAlignment="1">
      <alignment horizontal="center"/>
    </xf>
    <xf numFmtId="167" fontId="41" fillId="9" borderId="15" xfId="0" applyNumberFormat="1" applyFont="1" applyFill="1" applyBorder="1" applyAlignment="1">
      <alignment horizontal="center" vertical="center"/>
    </xf>
    <xf numFmtId="1" fontId="41" fillId="9" borderId="15" xfId="0" applyNumberFormat="1" applyFont="1" applyFill="1" applyBorder="1" applyAlignment="1">
      <alignment horizontal="center" vertical="center" wrapText="1"/>
    </xf>
    <xf numFmtId="167" fontId="41" fillId="9" borderId="15" xfId="0" applyNumberFormat="1" applyFont="1" applyFill="1" applyBorder="1" applyAlignment="1">
      <alignment horizontal="center"/>
    </xf>
    <xf numFmtId="0" fontId="43" fillId="9" borderId="15" xfId="0" applyFont="1" applyFill="1" applyBorder="1" applyAlignment="1">
      <alignment horizontal="center" wrapText="1"/>
    </xf>
    <xf numFmtId="0" fontId="43" fillId="8" borderId="15" xfId="0" applyFont="1" applyFill="1" applyBorder="1" applyAlignment="1">
      <alignment horizontal="center" vertical="center" wrapText="1"/>
    </xf>
    <xf numFmtId="165" fontId="41" fillId="8" borderId="15" xfId="0" applyNumberFormat="1" applyFont="1" applyFill="1" applyBorder="1" applyAlignment="1">
      <alignment horizontal="center" vertical="center"/>
    </xf>
    <xf numFmtId="0" fontId="40" fillId="8" borderId="15" xfId="0" applyFont="1" applyFill="1" applyBorder="1" applyAlignment="1">
      <alignment horizontal="center" vertical="center" wrapText="1"/>
    </xf>
    <xf numFmtId="0" fontId="49" fillId="9" borderId="15" xfId="0" applyFont="1" applyFill="1" applyBorder="1" applyAlignment="1">
      <alignment horizontal="center" vertical="center"/>
    </xf>
    <xf numFmtId="0" fontId="57" fillId="9" borderId="15" xfId="0" applyFont="1" applyFill="1" applyBorder="1" applyAlignment="1">
      <alignment horizontal="center" vertical="center" wrapText="1"/>
    </xf>
    <xf numFmtId="167" fontId="17" fillId="10" borderId="15" xfId="0" applyNumberFormat="1" applyFont="1" applyFill="1" applyBorder="1" applyAlignment="1">
      <alignment horizontal="center" vertical="center"/>
    </xf>
    <xf numFmtId="0" fontId="46" fillId="10" borderId="15" xfId="0" applyFont="1" applyFill="1" applyBorder="1" applyAlignment="1">
      <alignment horizontal="center" vertical="center" wrapText="1"/>
    </xf>
    <xf numFmtId="0" fontId="35" fillId="10" borderId="15" xfId="0" applyFont="1" applyFill="1" applyBorder="1" applyAlignment="1">
      <alignment horizontal="center" vertical="center"/>
    </xf>
    <xf numFmtId="0" fontId="60" fillId="10" borderId="15" xfId="0" applyFont="1" applyFill="1" applyBorder="1" applyAlignment="1">
      <alignment horizontal="center" vertical="center"/>
    </xf>
    <xf numFmtId="0" fontId="60" fillId="10" borderId="15" xfId="0" applyFont="1" applyFill="1" applyBorder="1" applyAlignment="1">
      <alignment horizontal="center" vertical="center" wrapText="1"/>
    </xf>
    <xf numFmtId="0" fontId="61" fillId="10" borderId="15" xfId="0" applyFont="1" applyFill="1" applyBorder="1" applyAlignment="1">
      <alignment horizontal="center" vertical="center" wrapText="1"/>
    </xf>
    <xf numFmtId="167" fontId="60" fillId="10" borderId="15" xfId="0" applyNumberFormat="1" applyFont="1" applyFill="1" applyBorder="1" applyAlignment="1">
      <alignment horizontal="center" vertical="center"/>
    </xf>
    <xf numFmtId="165" fontId="60" fillId="10" borderId="15" xfId="0" applyNumberFormat="1" applyFont="1" applyFill="1" applyBorder="1" applyAlignment="1">
      <alignment horizontal="center" vertical="center"/>
    </xf>
    <xf numFmtId="1" fontId="35" fillId="10" borderId="15" xfId="0" applyNumberFormat="1" applyFont="1" applyFill="1" applyBorder="1" applyAlignment="1">
      <alignment horizontal="center" vertical="center"/>
    </xf>
    <xf numFmtId="0" fontId="35" fillId="10" borderId="15" xfId="0" applyFont="1" applyFill="1" applyBorder="1" applyAlignment="1">
      <alignment horizontal="center" vertical="center" wrapText="1"/>
    </xf>
    <xf numFmtId="0" fontId="5" fillId="6" borderId="8" xfId="0" applyFont="1" applyFill="1" applyBorder="1" applyAlignment="1">
      <alignment horizontal="center"/>
    </xf>
    <xf numFmtId="0" fontId="12" fillId="9" borderId="3" xfId="0" applyFont="1" applyFill="1" applyBorder="1" applyAlignment="1">
      <alignment horizontal="center" vertical="center"/>
    </xf>
    <xf numFmtId="0" fontId="40" fillId="9" borderId="10" xfId="0" applyFont="1" applyFill="1" applyBorder="1" applyAlignment="1">
      <alignment horizontal="center" vertical="center"/>
    </xf>
    <xf numFmtId="0" fontId="5" fillId="17" borderId="17" xfId="0" applyFont="1" applyFill="1" applyBorder="1" applyAlignment="1">
      <alignment horizontal="center" vertical="center"/>
    </xf>
    <xf numFmtId="0" fontId="34" fillId="17" borderId="18" xfId="0" applyFont="1" applyFill="1" applyBorder="1" applyAlignment="1">
      <alignment horizontal="center" vertical="center" wrapText="1"/>
    </xf>
    <xf numFmtId="0" fontId="34" fillId="17" borderId="21" xfId="0" applyFont="1" applyFill="1" applyBorder="1" applyAlignment="1">
      <alignment horizontal="center" vertical="center" wrapText="1"/>
    </xf>
    <xf numFmtId="0" fontId="63" fillId="19" borderId="15" xfId="0" applyFont="1" applyFill="1" applyBorder="1" applyAlignment="1">
      <alignment horizontal="center" vertical="center" wrapText="1"/>
    </xf>
    <xf numFmtId="0" fontId="63" fillId="19" borderId="15" xfId="0" applyFont="1" applyFill="1" applyBorder="1" applyAlignment="1">
      <alignment horizontal="left" vertical="center" wrapText="1"/>
    </xf>
    <xf numFmtId="166" fontId="63" fillId="19" borderId="15" xfId="0" applyNumberFormat="1" applyFont="1" applyFill="1" applyBorder="1" applyAlignment="1">
      <alignment horizontal="center" vertical="center"/>
    </xf>
    <xf numFmtId="165" fontId="63" fillId="19" borderId="15" xfId="0" applyNumberFormat="1" applyFont="1" applyFill="1" applyBorder="1" applyAlignment="1">
      <alignment horizontal="center" vertical="center" wrapText="1"/>
    </xf>
    <xf numFmtId="0" fontId="64" fillId="19" borderId="15" xfId="0" applyFont="1" applyFill="1" applyBorder="1" applyAlignment="1">
      <alignment horizontal="center" vertical="center" wrapText="1"/>
    </xf>
    <xf numFmtId="0" fontId="27" fillId="19" borderId="15" xfId="0" applyFont="1" applyFill="1" applyBorder="1" applyAlignment="1">
      <alignment horizontal="center" vertical="center" wrapText="1"/>
    </xf>
    <xf numFmtId="0" fontId="62" fillId="9" borderId="15" xfId="0" applyFont="1" applyFill="1" applyBorder="1" applyAlignment="1">
      <alignment horizontal="center" vertical="center"/>
    </xf>
    <xf numFmtId="0" fontId="0" fillId="15" borderId="0" xfId="0" applyFill="1" applyAlignment="1">
      <alignment wrapText="1"/>
    </xf>
    <xf numFmtId="0" fontId="5" fillId="19" borderId="23" xfId="0" applyFont="1" applyFill="1" applyBorder="1" applyAlignment="1">
      <alignment vertical="center" wrapText="1"/>
    </xf>
    <xf numFmtId="0" fontId="5" fillId="19" borderId="24" xfId="0" applyFont="1" applyFill="1" applyBorder="1" applyAlignment="1">
      <alignment vertical="center" wrapText="1"/>
    </xf>
    <xf numFmtId="0" fontId="65" fillId="16" borderId="15" xfId="0" applyFont="1" applyFill="1" applyBorder="1" applyAlignment="1">
      <alignment horizontal="center" vertical="center" wrapText="1"/>
    </xf>
    <xf numFmtId="0" fontId="12" fillId="0" borderId="0" xfId="0" applyFont="1"/>
    <xf numFmtId="0" fontId="17" fillId="0" borderId="0" xfId="0" applyFont="1" applyAlignment="1">
      <alignment wrapText="1"/>
    </xf>
    <xf numFmtId="0" fontId="44" fillId="8" borderId="21" xfId="0" applyFont="1" applyFill="1" applyBorder="1" applyAlignment="1">
      <alignment horizontal="center" vertical="center" wrapText="1"/>
    </xf>
    <xf numFmtId="0" fontId="59" fillId="18" borderId="21" xfId="0" applyFont="1" applyFill="1" applyBorder="1" applyAlignment="1">
      <alignment horizontal="center" vertical="center" wrapText="1"/>
    </xf>
    <xf numFmtId="0" fontId="44" fillId="18" borderId="21" xfId="0" applyFont="1" applyFill="1" applyBorder="1" applyAlignment="1">
      <alignment horizontal="center" vertical="center" wrapText="1"/>
    </xf>
    <xf numFmtId="0" fontId="62" fillId="19" borderId="15" xfId="0" applyFont="1" applyFill="1" applyBorder="1" applyAlignment="1">
      <alignment horizontal="center" vertical="center"/>
    </xf>
    <xf numFmtId="0" fontId="41" fillId="19" borderId="15" xfId="0" applyFont="1" applyFill="1" applyBorder="1" applyAlignment="1">
      <alignment horizontal="center" vertical="center"/>
    </xf>
    <xf numFmtId="0" fontId="41" fillId="19" borderId="15" xfId="0" applyFont="1" applyFill="1" applyBorder="1" applyAlignment="1">
      <alignment horizontal="center" vertical="center" wrapText="1"/>
    </xf>
    <xf numFmtId="0" fontId="42" fillId="19" borderId="15" xfId="0" applyFont="1" applyFill="1" applyBorder="1" applyAlignment="1">
      <alignment horizontal="center" vertical="center" wrapText="1"/>
    </xf>
    <xf numFmtId="166" fontId="41" fillId="19" borderId="15" xfId="0" applyNumberFormat="1" applyFont="1" applyFill="1" applyBorder="1" applyAlignment="1">
      <alignment horizontal="center" vertical="center"/>
    </xf>
    <xf numFmtId="0" fontId="43" fillId="19" borderId="15" xfId="0" applyFont="1" applyFill="1" applyBorder="1" applyAlignment="1">
      <alignment horizontal="center" vertical="center" wrapText="1"/>
    </xf>
    <xf numFmtId="165" fontId="41" fillId="19" borderId="15" xfId="0" applyNumberFormat="1" applyFont="1" applyFill="1" applyBorder="1" applyAlignment="1">
      <alignment horizontal="center" vertical="center"/>
    </xf>
    <xf numFmtId="1" fontId="40" fillId="19" borderId="15" xfId="0" applyNumberFormat="1" applyFont="1" applyFill="1" applyBorder="1" applyAlignment="1">
      <alignment horizontal="center" vertical="center"/>
    </xf>
    <xf numFmtId="0" fontId="5" fillId="0" borderId="15" xfId="0" applyFont="1" applyBorder="1" applyAlignment="1">
      <alignment horizontal="center" vertical="center"/>
    </xf>
    <xf numFmtId="0" fontId="0" fillId="0" borderId="15" xfId="0" applyBorder="1"/>
    <xf numFmtId="0" fontId="5" fillId="12" borderId="20" xfId="0" applyFont="1" applyFill="1" applyBorder="1" applyAlignment="1">
      <alignment horizontal="center" vertical="center"/>
    </xf>
    <xf numFmtId="0" fontId="10" fillId="13" borderId="20" xfId="0" applyFont="1" applyFill="1" applyBorder="1" applyAlignment="1">
      <alignment horizontal="center" vertical="center"/>
    </xf>
    <xf numFmtId="0" fontId="10" fillId="14" borderId="20" xfId="0" applyFont="1" applyFill="1" applyBorder="1"/>
    <xf numFmtId="0" fontId="0" fillId="13" borderId="20" xfId="0" applyFill="1" applyBorder="1"/>
    <xf numFmtId="0" fontId="0" fillId="14" borderId="20" xfId="0" applyFill="1" applyBorder="1"/>
    <xf numFmtId="0" fontId="5" fillId="13" borderId="20" xfId="0" applyFont="1" applyFill="1" applyBorder="1"/>
    <xf numFmtId="0" fontId="5" fillId="6" borderId="20" xfId="0" applyFont="1" applyFill="1" applyBorder="1" applyAlignment="1">
      <alignment horizontal="center" vertical="center"/>
    </xf>
    <xf numFmtId="0" fontId="5" fillId="17" borderId="20" xfId="0" applyFont="1" applyFill="1" applyBorder="1" applyAlignment="1">
      <alignment horizontal="center" vertical="center"/>
    </xf>
    <xf numFmtId="0" fontId="5" fillId="19" borderId="25" xfId="0" applyFont="1" applyFill="1" applyBorder="1" applyAlignment="1">
      <alignment horizontal="center" vertical="center"/>
    </xf>
    <xf numFmtId="0" fontId="0" fillId="17" borderId="25" xfId="0" applyFill="1" applyBorder="1"/>
    <xf numFmtId="0" fontId="5" fillId="11" borderId="20" xfId="0" applyFont="1" applyFill="1" applyBorder="1" applyAlignment="1">
      <alignment horizontal="center" vertical="center"/>
    </xf>
    <xf numFmtId="0" fontId="5" fillId="0" borderId="20" xfId="0" applyFont="1" applyBorder="1" applyAlignment="1">
      <alignment horizontal="center" vertical="center"/>
    </xf>
    <xf numFmtId="0" fontId="0" fillId="0" borderId="20" xfId="0" applyBorder="1"/>
    <xf numFmtId="0" fontId="6" fillId="0" borderId="20" xfId="0" applyFont="1" applyBorder="1" applyAlignment="1">
      <alignment wrapText="1"/>
    </xf>
    <xf numFmtId="0" fontId="0" fillId="0" borderId="20" xfId="0" applyBorder="1" applyAlignment="1">
      <alignment wrapText="1"/>
    </xf>
    <xf numFmtId="0" fontId="6" fillId="18" borderId="20" xfId="0" applyFont="1" applyFill="1" applyBorder="1" applyAlignment="1">
      <alignment horizontal="center" vertical="center" wrapText="1"/>
    </xf>
    <xf numFmtId="0" fontId="0" fillId="18" borderId="20" xfId="0" applyFill="1" applyBorder="1" applyAlignment="1">
      <alignment vertical="center" wrapText="1"/>
    </xf>
    <xf numFmtId="0" fontId="5" fillId="18" borderId="20" xfId="0" applyFont="1" applyFill="1" applyBorder="1" applyAlignment="1">
      <alignment vertical="center" wrapText="1"/>
    </xf>
    <xf numFmtId="0" fontId="0" fillId="0" borderId="22" xfId="0" applyBorder="1"/>
    <xf numFmtId="0" fontId="0" fillId="0" borderId="25" xfId="0" applyBorder="1"/>
    <xf numFmtId="0" fontId="5" fillId="0" borderId="15" xfId="0" applyFont="1" applyBorder="1"/>
    <xf numFmtId="0" fontId="6" fillId="18" borderId="15" xfId="0" applyFont="1" applyFill="1" applyBorder="1" applyAlignment="1">
      <alignment horizontal="center" vertical="center" wrapText="1"/>
    </xf>
    <xf numFmtId="0" fontId="5" fillId="0" borderId="16" xfId="0" applyFont="1" applyBorder="1"/>
    <xf numFmtId="0" fontId="0" fillId="21" borderId="20" xfId="0" applyFill="1" applyBorder="1"/>
    <xf numFmtId="0" fontId="0" fillId="21" borderId="15" xfId="0" applyFill="1" applyBorder="1"/>
    <xf numFmtId="0" fontId="0" fillId="21" borderId="17" xfId="0" applyFill="1" applyBorder="1"/>
    <xf numFmtId="0" fontId="22" fillId="22" borderId="15" xfId="0" applyFont="1" applyFill="1" applyBorder="1"/>
    <xf numFmtId="0" fontId="0" fillId="22" borderId="20" xfId="0" applyFill="1" applyBorder="1"/>
    <xf numFmtId="0" fontId="0" fillId="22" borderId="15" xfId="0" applyFill="1" applyBorder="1"/>
    <xf numFmtId="0" fontId="0" fillId="22" borderId="16" xfId="0" applyFill="1" applyBorder="1"/>
    <xf numFmtId="0" fontId="69" fillId="22" borderId="2" xfId="0" applyFont="1" applyFill="1" applyBorder="1"/>
    <xf numFmtId="0" fontId="70" fillId="22" borderId="0" xfId="0" applyFont="1" applyFill="1"/>
    <xf numFmtId="0" fontId="70" fillId="22" borderId="15" xfId="0" applyFont="1" applyFill="1" applyBorder="1"/>
    <xf numFmtId="0" fontId="0" fillId="22" borderId="2" xfId="0" applyFill="1" applyBorder="1" applyAlignment="1">
      <alignment horizontal="center"/>
    </xf>
    <xf numFmtId="0" fontId="73" fillId="22" borderId="2" xfId="0" applyFont="1" applyFill="1" applyBorder="1" applyAlignment="1">
      <alignment horizontal="left"/>
    </xf>
    <xf numFmtId="0" fontId="0" fillId="22" borderId="2" xfId="0" applyFill="1" applyBorder="1"/>
    <xf numFmtId="0" fontId="5" fillId="6" borderId="22" xfId="0" applyFont="1" applyFill="1" applyBorder="1" applyAlignment="1">
      <alignment horizontal="center" vertical="center" wrapText="1"/>
    </xf>
    <xf numFmtId="0" fontId="5" fillId="6" borderId="26" xfId="0" applyFont="1" applyFill="1" applyBorder="1" applyAlignment="1">
      <alignment horizontal="center" vertical="center"/>
    </xf>
    <xf numFmtId="0" fontId="5" fillId="6" borderId="26" xfId="0" applyFont="1" applyFill="1" applyBorder="1" applyAlignment="1">
      <alignment horizontal="center"/>
    </xf>
    <xf numFmtId="0" fontId="5" fillId="6" borderId="26" xfId="0" applyFont="1" applyFill="1" applyBorder="1"/>
    <xf numFmtId="0" fontId="5" fillId="6" borderId="22" xfId="0" applyFont="1" applyFill="1" applyBorder="1" applyAlignment="1">
      <alignment horizontal="center"/>
    </xf>
    <xf numFmtId="165" fontId="5" fillId="6" borderId="26" xfId="0" applyNumberFormat="1" applyFont="1" applyFill="1" applyBorder="1" applyAlignment="1">
      <alignment horizontal="center" vertical="center"/>
    </xf>
    <xf numFmtId="0" fontId="5" fillId="6" borderId="25" xfId="0" applyFont="1" applyFill="1" applyBorder="1" applyAlignment="1">
      <alignment horizontal="center" vertical="center"/>
    </xf>
    <xf numFmtId="0" fontId="22" fillId="22" borderId="2" xfId="0" applyFont="1" applyFill="1" applyBorder="1" applyAlignment="1">
      <alignment horizontal="center" vertical="center" wrapText="1"/>
    </xf>
    <xf numFmtId="0" fontId="6" fillId="22" borderId="2" xfId="0" applyFont="1" applyFill="1" applyBorder="1" applyAlignment="1">
      <alignment horizontal="center" vertical="center"/>
    </xf>
    <xf numFmtId="165" fontId="6" fillId="22" borderId="2" xfId="0" applyNumberFormat="1" applyFont="1" applyFill="1" applyBorder="1" applyAlignment="1">
      <alignment horizontal="center" vertical="center"/>
    </xf>
    <xf numFmtId="0" fontId="12" fillId="22" borderId="15" xfId="0" applyFont="1" applyFill="1" applyBorder="1" applyAlignment="1">
      <alignment horizontal="center" vertical="center"/>
    </xf>
    <xf numFmtId="167" fontId="6" fillId="22" borderId="2" xfId="0" applyNumberFormat="1" applyFont="1" applyFill="1" applyBorder="1" applyAlignment="1">
      <alignment horizontal="center" vertical="center"/>
    </xf>
    <xf numFmtId="0" fontId="6" fillId="23" borderId="2" xfId="0" applyFont="1" applyFill="1" applyBorder="1" applyAlignment="1">
      <alignment horizontal="center" vertical="center" wrapText="1"/>
    </xf>
    <xf numFmtId="0" fontId="22" fillId="23" borderId="2" xfId="0" applyFont="1" applyFill="1" applyBorder="1" applyAlignment="1">
      <alignment horizontal="center" vertical="center" wrapText="1"/>
    </xf>
    <xf numFmtId="0" fontId="6" fillId="23" borderId="2" xfId="0" applyFont="1" applyFill="1" applyBorder="1" applyAlignment="1">
      <alignment horizontal="center" vertical="center"/>
    </xf>
    <xf numFmtId="167" fontId="6" fillId="23" borderId="2" xfId="0" applyNumberFormat="1" applyFont="1" applyFill="1" applyBorder="1" applyAlignment="1">
      <alignment horizontal="center" vertical="center"/>
    </xf>
    <xf numFmtId="165" fontId="6" fillId="23" borderId="2" xfId="0" applyNumberFormat="1" applyFont="1" applyFill="1" applyBorder="1" applyAlignment="1">
      <alignment horizontal="center" vertical="center"/>
    </xf>
    <xf numFmtId="0" fontId="12" fillId="23" borderId="15" xfId="0" applyFont="1" applyFill="1" applyBorder="1" applyAlignment="1">
      <alignment horizontal="center" vertical="center"/>
    </xf>
    <xf numFmtId="0" fontId="6" fillId="23" borderId="2" xfId="0" applyFont="1" applyFill="1" applyBorder="1" applyAlignment="1">
      <alignment horizontal="center"/>
    </xf>
    <xf numFmtId="0" fontId="6" fillId="23" borderId="12" xfId="0" applyFont="1" applyFill="1" applyBorder="1" applyAlignment="1">
      <alignment horizontal="center" vertical="center"/>
    </xf>
    <xf numFmtId="0" fontId="69" fillId="22" borderId="15" xfId="0" applyFont="1" applyFill="1" applyBorder="1"/>
    <xf numFmtId="0" fontId="69" fillId="22" borderId="0" xfId="0" applyFont="1" applyFill="1"/>
    <xf numFmtId="0" fontId="6" fillId="22" borderId="12" xfId="0" applyFont="1" applyFill="1" applyBorder="1" applyAlignment="1">
      <alignment horizontal="center" vertical="center"/>
    </xf>
    <xf numFmtId="0" fontId="6" fillId="22" borderId="15" xfId="0" applyFont="1" applyFill="1" applyBorder="1" applyAlignment="1">
      <alignment horizontal="center" vertical="center"/>
    </xf>
    <xf numFmtId="0" fontId="6" fillId="22" borderId="15" xfId="0" applyFont="1" applyFill="1" applyBorder="1" applyAlignment="1">
      <alignment horizontal="center" vertical="center" wrapText="1"/>
    </xf>
    <xf numFmtId="14" fontId="6" fillId="22" borderId="15" xfId="0" applyNumberFormat="1" applyFont="1" applyFill="1" applyBorder="1" applyAlignment="1">
      <alignment horizontal="center" vertical="center"/>
    </xf>
    <xf numFmtId="164" fontId="6" fillId="22" borderId="15" xfId="0" applyNumberFormat="1" applyFont="1" applyFill="1" applyBorder="1" applyAlignment="1">
      <alignment horizontal="center" vertical="center"/>
    </xf>
    <xf numFmtId="0" fontId="12" fillId="21" borderId="15" xfId="0" applyFont="1" applyFill="1" applyBorder="1" applyAlignment="1">
      <alignment horizontal="center" vertical="center"/>
    </xf>
    <xf numFmtId="0" fontId="6" fillId="21" borderId="2" xfId="0" applyFont="1" applyFill="1" applyBorder="1" applyAlignment="1">
      <alignment horizontal="center" vertical="center" wrapText="1"/>
    </xf>
    <xf numFmtId="0" fontId="22" fillId="21" borderId="2" xfId="0" applyFont="1" applyFill="1" applyBorder="1" applyAlignment="1">
      <alignment horizontal="center" vertical="center" wrapText="1"/>
    </xf>
    <xf numFmtId="0" fontId="6" fillId="21" borderId="2" xfId="0" applyFont="1" applyFill="1" applyBorder="1" applyAlignment="1">
      <alignment horizontal="center" vertical="center"/>
    </xf>
    <xf numFmtId="167" fontId="6" fillId="21" borderId="2" xfId="0" applyNumberFormat="1" applyFont="1" applyFill="1" applyBorder="1" applyAlignment="1">
      <alignment horizontal="center" vertical="center"/>
    </xf>
    <xf numFmtId="165" fontId="6" fillId="21" borderId="2" xfId="0" applyNumberFormat="1" applyFont="1" applyFill="1" applyBorder="1" applyAlignment="1">
      <alignment horizontal="center" vertical="center"/>
    </xf>
    <xf numFmtId="0" fontId="6" fillId="21" borderId="12" xfId="0" applyFont="1" applyFill="1" applyBorder="1" applyAlignment="1">
      <alignment horizontal="center" vertical="center"/>
    </xf>
    <xf numFmtId="0" fontId="0" fillId="21" borderId="1" xfId="0" applyFill="1" applyBorder="1" applyAlignment="1">
      <alignment horizontal="center" vertical="center"/>
    </xf>
    <xf numFmtId="0" fontId="0" fillId="21" borderId="1" xfId="0" applyFill="1" applyBorder="1" applyAlignment="1">
      <alignment horizontal="center" vertical="center" wrapText="1"/>
    </xf>
    <xf numFmtId="0" fontId="6" fillId="21" borderId="1" xfId="0" applyFont="1" applyFill="1" applyBorder="1" applyAlignment="1">
      <alignment horizontal="center" vertical="center"/>
    </xf>
    <xf numFmtId="167" fontId="6" fillId="21" borderId="1" xfId="0" applyNumberFormat="1" applyFont="1" applyFill="1" applyBorder="1" applyAlignment="1">
      <alignment horizontal="center" vertical="center"/>
    </xf>
    <xf numFmtId="4" fontId="0" fillId="21" borderId="1" xfId="0" applyNumberFormat="1" applyFill="1" applyBorder="1" applyAlignment="1">
      <alignment horizontal="center" vertical="center"/>
    </xf>
    <xf numFmtId="4" fontId="22" fillId="21" borderId="1" xfId="0" applyNumberFormat="1" applyFont="1" applyFill="1" applyBorder="1" applyAlignment="1">
      <alignment horizontal="center" vertical="center"/>
    </xf>
    <xf numFmtId="0" fontId="0" fillId="21" borderId="2" xfId="0" applyFill="1" applyBorder="1" applyAlignment="1">
      <alignment horizontal="center" vertical="center"/>
    </xf>
    <xf numFmtId="0" fontId="0" fillId="21" borderId="2" xfId="0" applyFill="1" applyBorder="1" applyAlignment="1">
      <alignment horizontal="center" vertical="center" wrapText="1"/>
    </xf>
    <xf numFmtId="167" fontId="0" fillId="21" borderId="2" xfId="0" applyNumberFormat="1" applyFill="1" applyBorder="1" applyAlignment="1">
      <alignment horizontal="center" vertical="center"/>
    </xf>
    <xf numFmtId="165" fontId="0" fillId="21" borderId="2" xfId="0" applyNumberFormat="1" applyFill="1" applyBorder="1" applyAlignment="1">
      <alignment horizontal="center" vertical="center"/>
    </xf>
    <xf numFmtId="0" fontId="80" fillId="21" borderId="1" xfId="0" applyFont="1" applyFill="1" applyBorder="1" applyAlignment="1">
      <alignment horizontal="center" vertical="center" wrapText="1"/>
    </xf>
    <xf numFmtId="0" fontId="60" fillId="21" borderId="1" xfId="0" applyFont="1" applyFill="1" applyBorder="1" applyAlignment="1">
      <alignment horizontal="center" vertical="center"/>
    </xf>
    <xf numFmtId="167" fontId="60" fillId="21" borderId="1" xfId="0" applyNumberFormat="1" applyFont="1" applyFill="1" applyBorder="1" applyAlignment="1">
      <alignment horizontal="center" vertical="center"/>
    </xf>
    <xf numFmtId="165" fontId="60" fillId="21" borderId="1" xfId="0" applyNumberFormat="1" applyFont="1" applyFill="1" applyBorder="1" applyAlignment="1">
      <alignment horizontal="center" vertical="center"/>
    </xf>
    <xf numFmtId="0" fontId="60" fillId="21" borderId="5" xfId="0" applyFont="1" applyFill="1" applyBorder="1" applyAlignment="1">
      <alignment horizontal="center" vertical="center"/>
    </xf>
    <xf numFmtId="0" fontId="12" fillId="21" borderId="15" xfId="0" quotePrefix="1" applyFont="1" applyFill="1" applyBorder="1" applyAlignment="1">
      <alignment horizontal="center" vertical="center"/>
    </xf>
    <xf numFmtId="0" fontId="22" fillId="21" borderId="8" xfId="0" applyFont="1" applyFill="1" applyBorder="1" applyAlignment="1">
      <alignment horizontal="center" vertical="center"/>
    </xf>
    <xf numFmtId="166" fontId="6" fillId="21" borderId="2" xfId="0" applyNumberFormat="1" applyFont="1" applyFill="1" applyBorder="1" applyAlignment="1">
      <alignment horizontal="center" vertical="center"/>
    </xf>
    <xf numFmtId="168" fontId="6" fillId="21" borderId="2" xfId="0" applyNumberFormat="1" applyFont="1" applyFill="1" applyBorder="1" applyAlignment="1">
      <alignment horizontal="center" vertical="center"/>
    </xf>
    <xf numFmtId="0" fontId="6" fillId="21" borderId="12" xfId="0" applyFont="1" applyFill="1" applyBorder="1" applyAlignment="1">
      <alignment horizontal="center" vertical="center" wrapText="1"/>
    </xf>
    <xf numFmtId="0" fontId="22" fillId="21" borderId="4" xfId="0" applyFont="1" applyFill="1" applyBorder="1" applyAlignment="1">
      <alignment horizontal="center" vertical="center"/>
    </xf>
    <xf numFmtId="0" fontId="22" fillId="21" borderId="1" xfId="0" applyFont="1" applyFill="1" applyBorder="1" applyAlignment="1">
      <alignment horizontal="center" vertical="center"/>
    </xf>
    <xf numFmtId="166" fontId="6" fillId="21" borderId="1" xfId="0" applyNumberFormat="1" applyFont="1" applyFill="1" applyBorder="1" applyAlignment="1">
      <alignment horizontal="center" vertical="center"/>
    </xf>
    <xf numFmtId="165" fontId="6" fillId="21" borderId="1" xfId="0" applyNumberFormat="1" applyFont="1" applyFill="1" applyBorder="1" applyAlignment="1">
      <alignment horizontal="center" vertical="center"/>
    </xf>
    <xf numFmtId="0" fontId="6" fillId="21" borderId="5" xfId="0" applyFont="1" applyFill="1" applyBorder="1" applyAlignment="1">
      <alignment horizontal="center" vertical="center" wrapText="1"/>
    </xf>
    <xf numFmtId="0" fontId="45" fillId="21" borderId="1" xfId="0" applyFont="1" applyFill="1" applyBorder="1" applyAlignment="1">
      <alignment horizontal="center" vertical="center" wrapText="1"/>
    </xf>
    <xf numFmtId="0" fontId="41" fillId="21" borderId="1" xfId="0" applyFont="1" applyFill="1" applyBorder="1" applyAlignment="1">
      <alignment horizontal="center" vertical="center"/>
    </xf>
    <xf numFmtId="167" fontId="41" fillId="21" borderId="1" xfId="0" applyNumberFormat="1" applyFont="1" applyFill="1" applyBorder="1" applyAlignment="1">
      <alignment horizontal="center" vertical="center"/>
    </xf>
    <xf numFmtId="165" fontId="40" fillId="21" borderId="1" xfId="0" applyNumberFormat="1" applyFont="1" applyFill="1" applyBorder="1" applyAlignment="1">
      <alignment horizontal="center" vertical="center"/>
    </xf>
    <xf numFmtId="0" fontId="22" fillId="21" borderId="1" xfId="0" applyFont="1" applyFill="1" applyBorder="1" applyAlignment="1">
      <alignment horizontal="center" vertical="center" wrapText="1"/>
    </xf>
    <xf numFmtId="165" fontId="0" fillId="21" borderId="1" xfId="0" applyNumberFormat="1" applyFill="1" applyBorder="1" applyAlignment="1">
      <alignment horizontal="center" vertical="center"/>
    </xf>
    <xf numFmtId="0" fontId="6" fillId="21" borderId="1" xfId="0" applyFont="1" applyFill="1" applyBorder="1" applyAlignment="1">
      <alignment horizontal="center" vertical="center" wrapText="1"/>
    </xf>
    <xf numFmtId="0" fontId="22" fillId="21" borderId="2" xfId="0" applyFont="1" applyFill="1" applyBorder="1" applyAlignment="1">
      <alignment wrapText="1"/>
    </xf>
    <xf numFmtId="0" fontId="22" fillId="21" borderId="1" xfId="0" applyFont="1" applyFill="1" applyBorder="1" applyAlignment="1">
      <alignment wrapText="1"/>
    </xf>
    <xf numFmtId="0" fontId="6" fillId="21" borderId="5" xfId="0" applyFont="1" applyFill="1" applyBorder="1" applyAlignment="1">
      <alignment horizontal="center" vertical="center"/>
    </xf>
    <xf numFmtId="166" fontId="41" fillId="21" borderId="1" xfId="0" applyNumberFormat="1" applyFont="1" applyFill="1" applyBorder="1" applyAlignment="1">
      <alignment horizontal="center" vertical="center"/>
    </xf>
    <xf numFmtId="165" fontId="41" fillId="21" borderId="1" xfId="0" applyNumberFormat="1" applyFont="1" applyFill="1" applyBorder="1" applyAlignment="1">
      <alignment horizontal="center" vertical="center"/>
    </xf>
    <xf numFmtId="0" fontId="41" fillId="21" borderId="5" xfId="0" applyFont="1" applyFill="1" applyBorder="1" applyAlignment="1">
      <alignment horizontal="center" vertical="center"/>
    </xf>
    <xf numFmtId="0" fontId="6" fillId="21" borderId="2" xfId="0" applyFont="1" applyFill="1" applyBorder="1" applyAlignment="1">
      <alignment horizontal="center"/>
    </xf>
    <xf numFmtId="0" fontId="6" fillId="21" borderId="1" xfId="0" applyFont="1" applyFill="1" applyBorder="1" applyAlignment="1">
      <alignment horizontal="center"/>
    </xf>
    <xf numFmtId="0" fontId="22" fillId="21" borderId="8" xfId="0" applyFont="1" applyFill="1" applyBorder="1" applyAlignment="1">
      <alignment horizontal="center" vertical="center" wrapText="1"/>
    </xf>
    <xf numFmtId="0" fontId="9" fillId="21" borderId="1" xfId="0" applyFont="1" applyFill="1" applyBorder="1" applyAlignment="1">
      <alignment horizontal="center" vertical="center"/>
    </xf>
    <xf numFmtId="166" fontId="9" fillId="21" borderId="1" xfId="0" applyNumberFormat="1" applyFont="1" applyFill="1" applyBorder="1" applyAlignment="1">
      <alignment horizontal="center" vertical="center"/>
    </xf>
    <xf numFmtId="165" fontId="9" fillId="21" borderId="1" xfId="0" applyNumberFormat="1" applyFont="1" applyFill="1" applyBorder="1" applyAlignment="1">
      <alignment horizontal="center" vertical="center"/>
    </xf>
    <xf numFmtId="0" fontId="69" fillId="21" borderId="15" xfId="0" applyFont="1" applyFill="1" applyBorder="1"/>
    <xf numFmtId="0" fontId="12" fillId="21" borderId="16" xfId="0" applyFont="1" applyFill="1" applyBorder="1" applyAlignment="1">
      <alignment horizontal="left"/>
    </xf>
    <xf numFmtId="0" fontId="12" fillId="21" borderId="2" xfId="0" applyFont="1" applyFill="1" applyBorder="1" applyAlignment="1">
      <alignment horizontal="center" vertical="center"/>
    </xf>
    <xf numFmtId="0" fontId="0" fillId="21" borderId="12" xfId="0" applyFill="1" applyBorder="1" applyAlignment="1">
      <alignment horizontal="center" vertical="center"/>
    </xf>
    <xf numFmtId="0" fontId="0" fillId="21" borderId="15" xfId="0" applyFill="1" applyBorder="1" applyAlignment="1">
      <alignment horizontal="center" vertical="center"/>
    </xf>
    <xf numFmtId="166" fontId="0" fillId="21" borderId="15" xfId="0" applyNumberFormat="1" applyFill="1" applyBorder="1" applyAlignment="1">
      <alignment horizontal="center" vertical="center"/>
    </xf>
    <xf numFmtId="165" fontId="0" fillId="21" borderId="4" xfId="0" applyNumberFormat="1" applyFill="1" applyBorder="1" applyAlignment="1">
      <alignment horizontal="center" vertical="center"/>
    </xf>
    <xf numFmtId="0" fontId="40" fillId="21" borderId="2" xfId="0" applyFont="1" applyFill="1" applyBorder="1" applyAlignment="1">
      <alignment horizontal="center" vertical="center"/>
    </xf>
    <xf numFmtId="0" fontId="40" fillId="21" borderId="12" xfId="0" applyFont="1" applyFill="1" applyBorder="1" applyAlignment="1">
      <alignment horizontal="center" vertical="center" wrapText="1"/>
    </xf>
    <xf numFmtId="0" fontId="40" fillId="21" borderId="17" xfId="0" applyFont="1" applyFill="1" applyBorder="1" applyAlignment="1">
      <alignment horizontal="center" vertical="center"/>
    </xf>
    <xf numFmtId="166" fontId="40" fillId="21" borderId="17" xfId="0" applyNumberFormat="1" applyFont="1" applyFill="1" applyBorder="1" applyAlignment="1">
      <alignment horizontal="center" vertical="center"/>
    </xf>
    <xf numFmtId="165" fontId="40" fillId="21" borderId="15" xfId="0" applyNumberFormat="1" applyFont="1" applyFill="1" applyBorder="1" applyAlignment="1">
      <alignment horizontal="center" vertical="center"/>
    </xf>
    <xf numFmtId="0" fontId="41" fillId="21" borderId="15" xfId="0" applyFont="1" applyFill="1" applyBorder="1" applyAlignment="1">
      <alignment horizontal="center" vertical="center"/>
    </xf>
    <xf numFmtId="0" fontId="68" fillId="22" borderId="15" xfId="0" applyFont="1" applyFill="1" applyBorder="1"/>
    <xf numFmtId="0" fontId="0" fillId="21" borderId="8" xfId="0" applyFill="1" applyBorder="1" applyAlignment="1">
      <alignment horizontal="center" vertical="center"/>
    </xf>
    <xf numFmtId="0" fontId="18" fillId="21" borderId="2" xfId="0" applyFont="1" applyFill="1" applyBorder="1" applyAlignment="1">
      <alignment horizontal="center" vertical="center"/>
    </xf>
    <xf numFmtId="167" fontId="18" fillId="21" borderId="2" xfId="0" applyNumberFormat="1" applyFont="1" applyFill="1" applyBorder="1" applyAlignment="1">
      <alignment horizontal="center" vertical="center"/>
    </xf>
    <xf numFmtId="165" fontId="18" fillId="21" borderId="2" xfId="0" applyNumberFormat="1" applyFont="1" applyFill="1" applyBorder="1" applyAlignment="1">
      <alignment horizontal="center" vertical="center"/>
    </xf>
    <xf numFmtId="0" fontId="18" fillId="21" borderId="12" xfId="0" applyFont="1" applyFill="1" applyBorder="1" applyAlignment="1">
      <alignment horizontal="center" vertical="center"/>
    </xf>
    <xf numFmtId="0" fontId="0" fillId="21" borderId="15" xfId="0" applyFill="1" applyBorder="1" applyAlignment="1">
      <alignment horizontal="center" vertical="center" wrapText="1"/>
    </xf>
    <xf numFmtId="165" fontId="0" fillId="21" borderId="15" xfId="0" applyNumberFormat="1" applyFill="1" applyBorder="1" applyAlignment="1">
      <alignment horizontal="center" vertical="center"/>
    </xf>
    <xf numFmtId="0" fontId="22" fillId="21" borderId="4" xfId="0" applyFont="1" applyFill="1" applyBorder="1" applyAlignment="1">
      <alignment horizontal="center" vertical="center" wrapText="1"/>
    </xf>
    <xf numFmtId="167" fontId="6" fillId="21" borderId="12" xfId="0" applyNumberFormat="1" applyFont="1" applyFill="1" applyBorder="1" applyAlignment="1">
      <alignment horizontal="center" vertical="center"/>
    </xf>
    <xf numFmtId="1" fontId="6" fillId="21" borderId="8" xfId="0" applyNumberFormat="1" applyFont="1" applyFill="1" applyBorder="1" applyAlignment="1">
      <alignment horizontal="center" vertical="center"/>
    </xf>
    <xf numFmtId="0" fontId="22" fillId="21" borderId="2" xfId="0" applyFont="1" applyFill="1" applyBorder="1" applyAlignment="1">
      <alignment horizontal="center" vertical="center"/>
    </xf>
    <xf numFmtId="0" fontId="68" fillId="22" borderId="0" xfId="0" applyFont="1" applyFill="1"/>
    <xf numFmtId="0" fontId="81" fillId="23" borderId="2" xfId="0" applyFont="1" applyFill="1" applyBorder="1"/>
    <xf numFmtId="0" fontId="6" fillId="21" borderId="15" xfId="0" applyFont="1" applyFill="1" applyBorder="1" applyAlignment="1">
      <alignment horizontal="center" vertical="center" wrapText="1"/>
    </xf>
    <xf numFmtId="0" fontId="18" fillId="21" borderId="15" xfId="0" applyFont="1" applyFill="1" applyBorder="1" applyAlignment="1">
      <alignment horizontal="center" vertical="center" wrapText="1"/>
    </xf>
    <xf numFmtId="0" fontId="83" fillId="16" borderId="0" xfId="0" applyFont="1" applyFill="1"/>
    <xf numFmtId="0" fontId="6" fillId="0" borderId="15" xfId="0" applyFont="1" applyBorder="1" applyAlignment="1">
      <alignment horizontal="center" vertical="center" wrapText="1"/>
    </xf>
    <xf numFmtId="0" fontId="5" fillId="0" borderId="15" xfId="0" applyFont="1" applyBorder="1" applyAlignment="1">
      <alignment horizontal="center"/>
    </xf>
    <xf numFmtId="165" fontId="5" fillId="0" borderId="15" xfId="0" applyNumberFormat="1" applyFont="1" applyBorder="1" applyAlignment="1">
      <alignment horizontal="center" vertical="center"/>
    </xf>
    <xf numFmtId="0" fontId="24" fillId="0" borderId="0" xfId="0" applyFont="1" applyAlignment="1">
      <alignment horizontal="center" vertical="center"/>
    </xf>
    <xf numFmtId="0" fontId="0" fillId="22" borderId="21" xfId="0" applyFill="1" applyBorder="1"/>
    <xf numFmtId="0" fontId="0" fillId="22" borderId="17" xfId="0" applyFill="1" applyBorder="1"/>
    <xf numFmtId="0" fontId="0" fillId="22" borderId="30" xfId="0" applyFill="1" applyBorder="1"/>
    <xf numFmtId="0" fontId="0" fillId="22" borderId="6" xfId="0" applyFill="1" applyBorder="1"/>
    <xf numFmtId="170" fontId="0" fillId="22" borderId="15" xfId="0" applyNumberFormat="1" applyFill="1" applyBorder="1"/>
    <xf numFmtId="0" fontId="5" fillId="0" borderId="20" xfId="0" applyFont="1" applyBorder="1"/>
    <xf numFmtId="0" fontId="5" fillId="0" borderId="21" xfId="0" applyFont="1" applyBorder="1" applyAlignment="1">
      <alignment horizontal="center" vertical="center"/>
    </xf>
    <xf numFmtId="170" fontId="5" fillId="0" borderId="15" xfId="0" applyNumberFormat="1" applyFont="1" applyBorder="1" applyAlignment="1">
      <alignment horizontal="center"/>
    </xf>
    <xf numFmtId="0" fontId="17" fillId="22" borderId="15" xfId="0" applyFont="1" applyFill="1" applyBorder="1" applyAlignment="1">
      <alignment horizontal="center" vertical="center" wrapText="1"/>
    </xf>
    <xf numFmtId="166" fontId="6" fillId="22" borderId="15" xfId="0" applyNumberFormat="1" applyFont="1" applyFill="1" applyBorder="1" applyAlignment="1">
      <alignment horizontal="center" vertical="center"/>
    </xf>
    <xf numFmtId="165" fontId="6" fillId="22" borderId="15" xfId="0" applyNumberFormat="1" applyFont="1" applyFill="1" applyBorder="1" applyAlignment="1">
      <alignment horizontal="center" vertical="center" wrapText="1"/>
    </xf>
    <xf numFmtId="0" fontId="6" fillId="16" borderId="15" xfId="0" applyFont="1" applyFill="1" applyBorder="1" applyAlignment="1">
      <alignment horizontal="center" vertical="center"/>
    </xf>
    <xf numFmtId="0" fontId="69" fillId="22" borderId="0" xfId="0" applyFont="1" applyFill="1" applyAlignment="1">
      <alignment vertical="center"/>
    </xf>
    <xf numFmtId="0" fontId="73" fillId="22" borderId="1" xfId="0" applyFont="1" applyFill="1" applyBorder="1" applyAlignment="1">
      <alignment vertical="center"/>
    </xf>
    <xf numFmtId="0" fontId="79" fillId="23" borderId="15" xfId="0" applyFont="1" applyFill="1" applyBorder="1"/>
    <xf numFmtId="0" fontId="58" fillId="23" borderId="2" xfId="0" applyFont="1" applyFill="1" applyBorder="1" applyAlignment="1">
      <alignment horizontal="center" vertical="center" wrapText="1"/>
    </xf>
    <xf numFmtId="0" fontId="17" fillId="23" borderId="2" xfId="0" applyFont="1" applyFill="1" applyBorder="1" applyAlignment="1">
      <alignment horizontal="center" vertical="center"/>
    </xf>
    <xf numFmtId="167" fontId="17" fillId="23" borderId="2" xfId="0" applyNumberFormat="1" applyFont="1" applyFill="1" applyBorder="1" applyAlignment="1">
      <alignment horizontal="center" vertical="center"/>
    </xf>
    <xf numFmtId="165" fontId="17" fillId="23" borderId="2" xfId="0" applyNumberFormat="1" applyFont="1" applyFill="1" applyBorder="1" applyAlignment="1">
      <alignment horizontal="center" vertical="center"/>
    </xf>
    <xf numFmtId="0" fontId="17" fillId="23" borderId="12" xfId="0" applyFont="1" applyFill="1" applyBorder="1" applyAlignment="1">
      <alignment horizontal="center" vertical="center"/>
    </xf>
    <xf numFmtId="0" fontId="68" fillId="23" borderId="15" xfId="0" applyFont="1" applyFill="1" applyBorder="1"/>
    <xf numFmtId="0" fontId="12" fillId="23" borderId="15" xfId="0" applyFont="1" applyFill="1" applyBorder="1" applyAlignment="1">
      <alignment horizontal="left"/>
    </xf>
    <xf numFmtId="0" fontId="22" fillId="16" borderId="2" xfId="0" applyFont="1" applyFill="1" applyBorder="1" applyAlignment="1">
      <alignment horizontal="center" vertical="center" wrapText="1"/>
    </xf>
    <xf numFmtId="0" fontId="6" fillId="16" borderId="2" xfId="0" applyFont="1" applyFill="1" applyBorder="1" applyAlignment="1">
      <alignment horizontal="center"/>
    </xf>
    <xf numFmtId="167" fontId="6" fillId="16" borderId="2" xfId="0" applyNumberFormat="1" applyFont="1" applyFill="1" applyBorder="1" applyAlignment="1">
      <alignment horizontal="center" vertical="center"/>
    </xf>
    <xf numFmtId="165" fontId="6" fillId="16" borderId="2" xfId="0" applyNumberFormat="1" applyFont="1" applyFill="1" applyBorder="1" applyAlignment="1">
      <alignment horizontal="center" vertical="center"/>
    </xf>
    <xf numFmtId="0" fontId="6" fillId="16" borderId="12" xfId="0" applyFont="1" applyFill="1" applyBorder="1" applyAlignment="1">
      <alignment horizontal="center" vertical="center"/>
    </xf>
    <xf numFmtId="0" fontId="6" fillId="16" borderId="2" xfId="0" applyFont="1" applyFill="1" applyBorder="1" applyAlignment="1">
      <alignment horizontal="center" vertical="center"/>
    </xf>
    <xf numFmtId="167" fontId="6" fillId="16" borderId="12" xfId="0" applyNumberFormat="1" applyFont="1" applyFill="1" applyBorder="1" applyAlignment="1">
      <alignment horizontal="center" vertical="center"/>
    </xf>
    <xf numFmtId="1" fontId="6" fillId="16" borderId="8" xfId="0" applyNumberFormat="1" applyFont="1" applyFill="1" applyBorder="1" applyAlignment="1">
      <alignment horizontal="center" vertical="center"/>
    </xf>
    <xf numFmtId="167" fontId="6" fillId="23" borderId="12" xfId="0" applyNumberFormat="1" applyFont="1" applyFill="1" applyBorder="1" applyAlignment="1">
      <alignment horizontal="center" vertical="center"/>
    </xf>
    <xf numFmtId="1" fontId="6" fillId="23" borderId="8" xfId="0" applyNumberFormat="1" applyFont="1" applyFill="1" applyBorder="1" applyAlignment="1">
      <alignment horizontal="center" vertical="center"/>
    </xf>
    <xf numFmtId="0" fontId="12" fillId="23" borderId="0" xfId="0" applyFont="1" applyFill="1"/>
    <xf numFmtId="1" fontId="6" fillId="21" borderId="8" xfId="0" applyNumberFormat="1" applyFont="1" applyFill="1" applyBorder="1" applyAlignment="1">
      <alignment horizontal="center" vertical="center" wrapText="1"/>
    </xf>
    <xf numFmtId="0" fontId="45" fillId="21" borderId="2" xfId="0" applyFont="1" applyFill="1" applyBorder="1" applyAlignment="1">
      <alignment horizontal="center" vertical="center" wrapText="1"/>
    </xf>
    <xf numFmtId="0" fontId="41" fillId="21" borderId="2" xfId="0" applyFont="1" applyFill="1" applyBorder="1" applyAlignment="1">
      <alignment horizontal="center"/>
    </xf>
    <xf numFmtId="167" fontId="41" fillId="21" borderId="12" xfId="0" applyNumberFormat="1" applyFont="1" applyFill="1" applyBorder="1" applyAlignment="1">
      <alignment horizontal="center" vertical="center"/>
    </xf>
    <xf numFmtId="165" fontId="44" fillId="21" borderId="15" xfId="0" applyNumberFormat="1" applyFont="1" applyFill="1" applyBorder="1" applyAlignment="1">
      <alignment horizontal="center" vertical="center"/>
    </xf>
    <xf numFmtId="1" fontId="44" fillId="21" borderId="15" xfId="0" applyNumberFormat="1" applyFont="1" applyFill="1" applyBorder="1" applyAlignment="1">
      <alignment horizontal="center" vertical="center" wrapText="1"/>
    </xf>
    <xf numFmtId="166" fontId="6" fillId="16" borderId="2" xfId="0" applyNumberFormat="1" applyFont="1" applyFill="1" applyBorder="1" applyAlignment="1">
      <alignment horizontal="center" vertical="center"/>
    </xf>
    <xf numFmtId="0" fontId="22" fillId="16" borderId="1" xfId="0" applyFont="1" applyFill="1" applyBorder="1" applyAlignment="1">
      <alignment horizontal="center" vertical="center" wrapText="1"/>
    </xf>
    <xf numFmtId="0" fontId="6" fillId="16" borderId="1" xfId="0" applyFont="1" applyFill="1" applyBorder="1" applyAlignment="1">
      <alignment horizontal="center" vertical="center"/>
    </xf>
    <xf numFmtId="166" fontId="6" fillId="16" borderId="1" xfId="0" applyNumberFormat="1" applyFont="1" applyFill="1" applyBorder="1" applyAlignment="1">
      <alignment horizontal="center" vertical="center"/>
    </xf>
    <xf numFmtId="165" fontId="6" fillId="16" borderId="1" xfId="0" applyNumberFormat="1" applyFont="1" applyFill="1" applyBorder="1" applyAlignment="1">
      <alignment horizontal="center" vertical="center"/>
    </xf>
    <xf numFmtId="0" fontId="22" fillId="23" borderId="1" xfId="0" applyFont="1" applyFill="1" applyBorder="1" applyAlignment="1">
      <alignment horizontal="center" vertical="center" wrapText="1"/>
    </xf>
    <xf numFmtId="0" fontId="6" fillId="23" borderId="1" xfId="0" applyFont="1" applyFill="1" applyBorder="1" applyAlignment="1">
      <alignment horizontal="center" vertical="center"/>
    </xf>
    <xf numFmtId="166" fontId="6" fillId="23" borderId="1" xfId="0" applyNumberFormat="1" applyFont="1" applyFill="1" applyBorder="1" applyAlignment="1">
      <alignment horizontal="center" vertical="center"/>
    </xf>
    <xf numFmtId="165" fontId="6" fillId="23" borderId="1" xfId="0" applyNumberFormat="1" applyFont="1" applyFill="1" applyBorder="1" applyAlignment="1">
      <alignment horizontal="center" vertical="center"/>
    </xf>
    <xf numFmtId="0" fontId="70" fillId="23" borderId="0" xfId="0" applyFont="1" applyFill="1"/>
    <xf numFmtId="0" fontId="0" fillId="23" borderId="15" xfId="0" applyFill="1" applyBorder="1"/>
    <xf numFmtId="0" fontId="0" fillId="23" borderId="20" xfId="0" applyFill="1" applyBorder="1"/>
    <xf numFmtId="170" fontId="0" fillId="23" borderId="15" xfId="0" applyNumberFormat="1" applyFill="1" applyBorder="1"/>
    <xf numFmtId="0" fontId="0" fillId="23" borderId="21" xfId="0" applyFill="1" applyBorder="1"/>
    <xf numFmtId="0" fontId="22" fillId="23" borderId="15" xfId="0" applyFont="1" applyFill="1" applyBorder="1"/>
    <xf numFmtId="0" fontId="69" fillId="23" borderId="5" xfId="0" applyFont="1" applyFill="1" applyBorder="1"/>
    <xf numFmtId="0" fontId="69" fillId="23" borderId="15" xfId="0" applyFont="1" applyFill="1" applyBorder="1"/>
    <xf numFmtId="0" fontId="70" fillId="23" borderId="15" xfId="0" applyFont="1" applyFill="1" applyBorder="1"/>
    <xf numFmtId="0" fontId="69" fillId="23" borderId="6" xfId="0" applyFont="1" applyFill="1" applyBorder="1"/>
    <xf numFmtId="0" fontId="69" fillId="23" borderId="2" xfId="0" applyFont="1" applyFill="1" applyBorder="1"/>
    <xf numFmtId="0" fontId="69" fillId="23" borderId="11" xfId="0" applyFont="1" applyFill="1" applyBorder="1"/>
    <xf numFmtId="166" fontId="75" fillId="23" borderId="15" xfId="0" applyNumberFormat="1" applyFont="1" applyFill="1" applyBorder="1" applyAlignment="1">
      <alignment horizontal="left" vertical="top" indent="1"/>
    </xf>
    <xf numFmtId="0" fontId="0" fillId="23" borderId="30" xfId="0" applyFill="1" applyBorder="1"/>
    <xf numFmtId="0" fontId="76" fillId="23" borderId="15" xfId="0" applyFont="1" applyFill="1" applyBorder="1"/>
    <xf numFmtId="0" fontId="0" fillId="23" borderId="0" xfId="0" applyFill="1"/>
    <xf numFmtId="166" fontId="71" fillId="23" borderId="0" xfId="0" applyNumberFormat="1" applyFont="1" applyFill="1" applyAlignment="1">
      <alignment horizontal="center" vertical="center"/>
    </xf>
    <xf numFmtId="0" fontId="76" fillId="23" borderId="0" xfId="0" applyFont="1" applyFill="1"/>
    <xf numFmtId="0" fontId="0" fillId="23" borderId="2" xfId="0" applyFill="1" applyBorder="1"/>
    <xf numFmtId="166" fontId="71" fillId="23" borderId="15" xfId="0" applyNumberFormat="1" applyFont="1" applyFill="1" applyBorder="1" applyAlignment="1">
      <alignment horizontal="center" vertical="center"/>
    </xf>
    <xf numFmtId="166" fontId="71" fillId="23" borderId="21" xfId="0" applyNumberFormat="1" applyFont="1" applyFill="1" applyBorder="1" applyAlignment="1">
      <alignment horizontal="left" vertical="center"/>
    </xf>
    <xf numFmtId="166" fontId="72" fillId="23" borderId="21" xfId="0" applyNumberFormat="1" applyFont="1" applyFill="1" applyBorder="1" applyAlignment="1">
      <alignment horizontal="left" vertical="center"/>
    </xf>
    <xf numFmtId="0" fontId="68" fillId="23" borderId="15" xfId="0" applyFont="1" applyFill="1" applyBorder="1" applyAlignment="1">
      <alignment horizontal="center" vertical="center"/>
    </xf>
    <xf numFmtId="166" fontId="71" fillId="23" borderId="11" xfId="0" applyNumberFormat="1" applyFont="1" applyFill="1" applyBorder="1" applyAlignment="1">
      <alignment horizontal="center" vertical="center"/>
    </xf>
    <xf numFmtId="166" fontId="72" fillId="23" borderId="5" xfId="0" applyNumberFormat="1" applyFont="1" applyFill="1" applyBorder="1" applyAlignment="1">
      <alignment horizontal="left" vertical="center"/>
    </xf>
    <xf numFmtId="166" fontId="71" fillId="23" borderId="1" xfId="0" applyNumberFormat="1" applyFont="1" applyFill="1" applyBorder="1" applyAlignment="1">
      <alignment horizontal="center" vertical="center"/>
    </xf>
    <xf numFmtId="0" fontId="0" fillId="23" borderId="1" xfId="0" applyFill="1" applyBorder="1"/>
    <xf numFmtId="166" fontId="71" fillId="23" borderId="5" xfId="0" applyNumberFormat="1" applyFont="1" applyFill="1" applyBorder="1" applyAlignment="1">
      <alignment horizontal="center" vertical="center"/>
    </xf>
    <xf numFmtId="0" fontId="12" fillId="23" borderId="15" xfId="0" applyFont="1" applyFill="1" applyBorder="1"/>
    <xf numFmtId="0" fontId="0" fillId="23" borderId="17" xfId="0" applyFill="1" applyBorder="1"/>
    <xf numFmtId="0" fontId="73" fillId="23" borderId="17" xfId="0" applyFont="1" applyFill="1" applyBorder="1" applyAlignment="1">
      <alignment horizontal="center" vertical="center" wrapText="1"/>
    </xf>
    <xf numFmtId="0" fontId="68" fillId="23" borderId="0" xfId="0" applyFont="1" applyFill="1"/>
    <xf numFmtId="0" fontId="0" fillId="23" borderId="16" xfId="0" applyFill="1" applyBorder="1"/>
    <xf numFmtId="166" fontId="71" fillId="23" borderId="15" xfId="0" applyNumberFormat="1" applyFont="1" applyFill="1" applyBorder="1" applyAlignment="1">
      <alignment vertical="center"/>
    </xf>
    <xf numFmtId="0" fontId="78" fillId="23" borderId="15" xfId="0" applyFont="1" applyFill="1" applyBorder="1" applyAlignment="1">
      <alignment wrapText="1"/>
    </xf>
    <xf numFmtId="0" fontId="35" fillId="23" borderId="0" xfId="0" applyFont="1" applyFill="1"/>
    <xf numFmtId="0" fontId="35" fillId="23" borderId="15" xfId="0" applyFont="1" applyFill="1" applyBorder="1"/>
    <xf numFmtId="0" fontId="70" fillId="23" borderId="17" xfId="0" applyFont="1" applyFill="1" applyBorder="1"/>
    <xf numFmtId="0" fontId="70" fillId="23" borderId="20" xfId="0" applyFont="1" applyFill="1" applyBorder="1"/>
    <xf numFmtId="0" fontId="82" fillId="23" borderId="15" xfId="0" applyFont="1" applyFill="1" applyBorder="1"/>
    <xf numFmtId="0" fontId="84" fillId="23" borderId="21" xfId="0" applyFont="1" applyFill="1" applyBorder="1" applyAlignment="1">
      <alignment horizontal="left" vertical="top"/>
    </xf>
    <xf numFmtId="0" fontId="68" fillId="23" borderId="15" xfId="0" applyFont="1" applyFill="1" applyBorder="1" applyAlignment="1">
      <alignment wrapText="1"/>
    </xf>
    <xf numFmtId="0" fontId="0" fillId="23" borderId="21" xfId="0" applyFill="1" applyBorder="1" applyAlignment="1">
      <alignment horizontal="left" vertical="top"/>
    </xf>
    <xf numFmtId="0" fontId="82" fillId="23" borderId="0" xfId="0" applyFont="1" applyFill="1"/>
    <xf numFmtId="0" fontId="78" fillId="23" borderId="0" xfId="0" applyFont="1" applyFill="1"/>
    <xf numFmtId="0" fontId="0" fillId="23" borderId="18" xfId="0" applyFill="1" applyBorder="1"/>
    <xf numFmtId="166" fontId="72" fillId="23" borderId="16" xfId="0" applyNumberFormat="1" applyFont="1" applyFill="1" applyBorder="1" applyAlignment="1">
      <alignment vertical="center"/>
    </xf>
    <xf numFmtId="0" fontId="82" fillId="23" borderId="16" xfId="0" applyFont="1" applyFill="1" applyBorder="1" applyAlignment="1">
      <alignment wrapText="1"/>
    </xf>
    <xf numFmtId="0" fontId="0" fillId="23" borderId="28" xfId="0" applyFill="1" applyBorder="1"/>
    <xf numFmtId="166" fontId="72" fillId="23" borderId="15" xfId="0" applyNumberFormat="1" applyFont="1" applyFill="1" applyBorder="1" applyAlignment="1">
      <alignment vertical="center"/>
    </xf>
    <xf numFmtId="0" fontId="68" fillId="23" borderId="5" xfId="0" applyFont="1" applyFill="1" applyBorder="1" applyAlignment="1">
      <alignment vertical="center"/>
    </xf>
    <xf numFmtId="166" fontId="72" fillId="23" borderId="15" xfId="0" applyNumberFormat="1" applyFont="1" applyFill="1" applyBorder="1" applyAlignment="1">
      <alignment horizontal="center" vertical="center"/>
    </xf>
    <xf numFmtId="0" fontId="82" fillId="23" borderId="16" xfId="0" applyFont="1" applyFill="1" applyBorder="1" applyAlignment="1">
      <alignment horizontal="left" vertical="center"/>
    </xf>
    <xf numFmtId="166" fontId="71" fillId="23" borderId="6" xfId="0" applyNumberFormat="1" applyFont="1" applyFill="1" applyBorder="1" applyAlignment="1">
      <alignment horizontal="center" vertical="center"/>
    </xf>
    <xf numFmtId="166" fontId="72" fillId="23" borderId="1" xfId="0" applyNumberFormat="1" applyFont="1" applyFill="1" applyBorder="1" applyAlignment="1">
      <alignment horizontal="center" vertical="center"/>
    </xf>
    <xf numFmtId="0" fontId="76" fillId="23" borderId="15" xfId="0" applyFont="1" applyFill="1" applyBorder="1" applyAlignment="1">
      <alignment vertical="center" shrinkToFit="1"/>
    </xf>
    <xf numFmtId="0" fontId="76" fillId="23" borderId="15" xfId="0" applyFont="1" applyFill="1" applyBorder="1" applyAlignment="1">
      <alignment horizontal="left" vertical="center"/>
    </xf>
    <xf numFmtId="0" fontId="0" fillId="16" borderId="2" xfId="0" applyFill="1" applyBorder="1" applyAlignment="1">
      <alignment horizontal="center" vertical="center" wrapText="1"/>
    </xf>
    <xf numFmtId="0" fontId="18" fillId="16" borderId="2" xfId="0" applyFont="1" applyFill="1" applyBorder="1" applyAlignment="1">
      <alignment horizontal="center" vertical="center"/>
    </xf>
    <xf numFmtId="167" fontId="18" fillId="16" borderId="2" xfId="0" applyNumberFormat="1" applyFont="1" applyFill="1" applyBorder="1" applyAlignment="1">
      <alignment horizontal="center" vertical="center"/>
    </xf>
    <xf numFmtId="165" fontId="18" fillId="16" borderId="2" xfId="0" applyNumberFormat="1" applyFont="1" applyFill="1" applyBorder="1" applyAlignment="1">
      <alignment horizontal="center" vertical="center"/>
    </xf>
    <xf numFmtId="0" fontId="18" fillId="16" borderId="12" xfId="0" applyFont="1" applyFill="1" applyBorder="1" applyAlignment="1">
      <alignment horizontal="center" vertical="center"/>
    </xf>
    <xf numFmtId="0" fontId="6" fillId="16" borderId="5" xfId="0" applyFont="1" applyFill="1" applyBorder="1" applyAlignment="1">
      <alignment horizontal="center" vertical="center"/>
    </xf>
    <xf numFmtId="164" fontId="6" fillId="16" borderId="2" xfId="0" applyNumberFormat="1" applyFont="1" applyFill="1" applyBorder="1" applyAlignment="1">
      <alignment horizontal="center" vertical="center"/>
    </xf>
    <xf numFmtId="168" fontId="6" fillId="16" borderId="2" xfId="0" applyNumberFormat="1" applyFont="1" applyFill="1" applyBorder="1" applyAlignment="1">
      <alignment horizontal="center" vertical="center"/>
    </xf>
    <xf numFmtId="167" fontId="0" fillId="16" borderId="15" xfId="0" applyNumberFormat="1" applyFill="1" applyBorder="1" applyAlignment="1">
      <alignment horizontal="center" vertical="center"/>
    </xf>
    <xf numFmtId="169" fontId="6" fillId="16" borderId="15" xfId="0" applyNumberFormat="1" applyFont="1" applyFill="1" applyBorder="1" applyAlignment="1">
      <alignment horizontal="center" vertical="center"/>
    </xf>
    <xf numFmtId="167" fontId="0" fillId="21" borderId="15" xfId="0" applyNumberFormat="1" applyFill="1" applyBorder="1" applyAlignment="1">
      <alignment horizontal="center" vertical="center"/>
    </xf>
    <xf numFmtId="169" fontId="6" fillId="21" borderId="15" xfId="0" applyNumberFormat="1" applyFont="1" applyFill="1" applyBorder="1" applyAlignment="1">
      <alignment horizontal="center" vertical="center"/>
    </xf>
    <xf numFmtId="0" fontId="6" fillId="21" borderId="15" xfId="0" applyFont="1" applyFill="1" applyBorder="1" applyAlignment="1">
      <alignment horizontal="center" vertical="center"/>
    </xf>
    <xf numFmtId="169" fontId="17" fillId="21" borderId="15" xfId="0" applyNumberFormat="1" applyFont="1" applyFill="1" applyBorder="1" applyAlignment="1">
      <alignment horizontal="center" vertical="center"/>
    </xf>
    <xf numFmtId="0" fontId="6" fillId="16" borderId="2" xfId="0" applyFont="1" applyFill="1" applyBorder="1" applyAlignment="1">
      <alignment horizontal="center" vertical="center" wrapText="1"/>
    </xf>
    <xf numFmtId="0" fontId="6" fillId="23" borderId="15" xfId="0" applyFont="1" applyFill="1" applyBorder="1" applyAlignment="1">
      <alignment horizontal="center" vertical="center" wrapText="1"/>
    </xf>
    <xf numFmtId="0" fontId="22" fillId="21" borderId="5" xfId="0" applyFont="1" applyFill="1" applyBorder="1" applyAlignment="1">
      <alignment wrapText="1"/>
    </xf>
    <xf numFmtId="0" fontId="6" fillId="21" borderId="14" xfId="0" applyFont="1" applyFill="1" applyBorder="1" applyAlignment="1">
      <alignment horizontal="center" vertical="center"/>
    </xf>
    <xf numFmtId="0" fontId="6" fillId="21" borderId="3" xfId="0" applyFont="1" applyFill="1" applyBorder="1" applyAlignment="1">
      <alignment horizontal="center" vertical="center"/>
    </xf>
    <xf numFmtId="167" fontId="6" fillId="21" borderId="5" xfId="0" applyNumberFormat="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2" xfId="0" applyFont="1" applyFill="1" applyBorder="1" applyAlignment="1">
      <alignment horizontal="center" vertical="center" wrapText="1"/>
    </xf>
    <xf numFmtId="167" fontId="6" fillId="23" borderId="1" xfId="0" applyNumberFormat="1" applyFont="1" applyFill="1" applyBorder="1" applyAlignment="1">
      <alignment horizontal="center" vertical="center"/>
    </xf>
    <xf numFmtId="168" fontId="6" fillId="23" borderId="1" xfId="0" applyNumberFormat="1" applyFont="1" applyFill="1" applyBorder="1" applyAlignment="1">
      <alignment horizontal="center" vertical="center"/>
    </xf>
    <xf numFmtId="0" fontId="22" fillId="21" borderId="2" xfId="0" applyFont="1" applyFill="1" applyBorder="1" applyAlignment="1">
      <alignment horizontal="left" vertical="center" wrapText="1"/>
    </xf>
    <xf numFmtId="165" fontId="6" fillId="21" borderId="2" xfId="0" applyNumberFormat="1" applyFont="1" applyFill="1" applyBorder="1" applyAlignment="1">
      <alignment horizontal="center" vertical="center" wrapText="1"/>
    </xf>
    <xf numFmtId="0" fontId="22" fillId="16" borderId="2" xfId="0" applyFont="1" applyFill="1" applyBorder="1" applyAlignment="1">
      <alignment horizontal="left" vertical="center" wrapText="1"/>
    </xf>
    <xf numFmtId="165" fontId="6" fillId="16" borderId="2" xfId="0" applyNumberFormat="1" applyFont="1" applyFill="1" applyBorder="1" applyAlignment="1">
      <alignment horizontal="center" vertical="center" wrapText="1"/>
    </xf>
    <xf numFmtId="0" fontId="22" fillId="23" borderId="2" xfId="0" applyFont="1" applyFill="1" applyBorder="1" applyAlignment="1">
      <alignment horizontal="left" vertical="center" wrapText="1"/>
    </xf>
    <xf numFmtId="0" fontId="6" fillId="23" borderId="12" xfId="0" applyFont="1" applyFill="1" applyBorder="1" applyAlignment="1">
      <alignment horizontal="center" vertical="center" wrapText="1"/>
    </xf>
    <xf numFmtId="166" fontId="6" fillId="23" borderId="2" xfId="0" applyNumberFormat="1" applyFont="1" applyFill="1" applyBorder="1" applyAlignment="1">
      <alignment horizontal="center" vertical="center"/>
    </xf>
    <xf numFmtId="165" fontId="6" fillId="23" borderId="2" xfId="0" applyNumberFormat="1" applyFont="1" applyFill="1" applyBorder="1" applyAlignment="1">
      <alignment horizontal="center" vertical="center" wrapText="1"/>
    </xf>
    <xf numFmtId="166" fontId="6" fillId="23" borderId="6" xfId="0" applyNumberFormat="1" applyFont="1" applyFill="1" applyBorder="1" applyAlignment="1">
      <alignment horizontal="center" vertical="center"/>
    </xf>
    <xf numFmtId="0" fontId="22" fillId="21" borderId="1" xfId="0" applyFont="1" applyFill="1" applyBorder="1" applyAlignment="1">
      <alignment horizontal="left" vertical="center" wrapText="1"/>
    </xf>
    <xf numFmtId="0" fontId="58" fillId="21" borderId="2" xfId="0" applyFont="1" applyFill="1" applyBorder="1" applyAlignment="1">
      <alignment horizontal="left" vertical="center" wrapText="1"/>
    </xf>
    <xf numFmtId="0" fontId="17" fillId="21" borderId="12" xfId="0" applyFont="1" applyFill="1" applyBorder="1" applyAlignment="1">
      <alignment horizontal="center" vertical="center"/>
    </xf>
    <xf numFmtId="166" fontId="17" fillId="21" borderId="2" xfId="0" applyNumberFormat="1" applyFont="1" applyFill="1" applyBorder="1" applyAlignment="1">
      <alignment horizontal="center" vertical="center"/>
    </xf>
    <xf numFmtId="165" fontId="17" fillId="21" borderId="2" xfId="0" applyNumberFormat="1" applyFont="1" applyFill="1" applyBorder="1" applyAlignment="1">
      <alignment horizontal="center" vertical="center"/>
    </xf>
    <xf numFmtId="166" fontId="6" fillId="21" borderId="6" xfId="0" applyNumberFormat="1" applyFont="1" applyFill="1" applyBorder="1" applyAlignment="1">
      <alignment horizontal="center" vertical="center"/>
    </xf>
    <xf numFmtId="0" fontId="22" fillId="21" borderId="15" xfId="0" applyFont="1" applyFill="1" applyBorder="1" applyAlignment="1">
      <alignment horizontal="center" vertical="center" wrapText="1"/>
    </xf>
    <xf numFmtId="168" fontId="6" fillId="23" borderId="2" xfId="0" applyNumberFormat="1" applyFont="1" applyFill="1" applyBorder="1" applyAlignment="1">
      <alignment horizontal="center" vertical="center"/>
    </xf>
    <xf numFmtId="0" fontId="12" fillId="23" borderId="15" xfId="0" quotePrefix="1" applyFont="1" applyFill="1" applyBorder="1" applyAlignment="1">
      <alignment horizontal="center" vertical="center"/>
    </xf>
    <xf numFmtId="0" fontId="22" fillId="16" borderId="2" xfId="0" applyFont="1" applyFill="1" applyBorder="1" applyAlignment="1">
      <alignment wrapText="1"/>
    </xf>
    <xf numFmtId="0" fontId="22" fillId="16" borderId="1" xfId="0" applyFont="1" applyFill="1" applyBorder="1" applyAlignment="1">
      <alignment wrapText="1"/>
    </xf>
    <xf numFmtId="168" fontId="6" fillId="16" borderId="1" xfId="0" applyNumberFormat="1" applyFont="1" applyFill="1" applyBorder="1" applyAlignment="1">
      <alignment horizontal="center" vertical="center"/>
    </xf>
    <xf numFmtId="0" fontId="22" fillId="23" borderId="2" xfId="0" applyFont="1" applyFill="1" applyBorder="1" applyAlignment="1">
      <alignment wrapText="1"/>
    </xf>
    <xf numFmtId="167" fontId="0" fillId="23" borderId="2" xfId="0" applyNumberFormat="1" applyFill="1" applyBorder="1" applyAlignment="1">
      <alignment horizontal="center" vertical="center"/>
    </xf>
    <xf numFmtId="0" fontId="74" fillId="23" borderId="2" xfId="1" applyFill="1" applyBorder="1" applyAlignment="1"/>
    <xf numFmtId="167" fontId="0" fillId="21" borderId="1" xfId="0" applyNumberFormat="1" applyFill="1" applyBorder="1" applyAlignment="1">
      <alignment horizontal="center" vertical="center"/>
    </xf>
    <xf numFmtId="165" fontId="6" fillId="21" borderId="8" xfId="0" applyNumberFormat="1" applyFont="1" applyFill="1" applyBorder="1" applyAlignment="1">
      <alignment horizontal="center" vertical="center"/>
    </xf>
    <xf numFmtId="167" fontId="0" fillId="21" borderId="2" xfId="0" applyNumberFormat="1" applyFill="1" applyBorder="1" applyAlignment="1">
      <alignment horizontal="center" vertical="center" wrapText="1"/>
    </xf>
    <xf numFmtId="0" fontId="40" fillId="21" borderId="15" xfId="0" applyFont="1" applyFill="1" applyBorder="1" applyAlignment="1">
      <alignment wrapText="1"/>
    </xf>
    <xf numFmtId="0" fontId="41" fillId="21" borderId="3" xfId="0" applyFont="1" applyFill="1" applyBorder="1" applyAlignment="1">
      <alignment horizontal="center" vertical="center"/>
    </xf>
    <xf numFmtId="167" fontId="40" fillId="21" borderId="1" xfId="0" applyNumberFormat="1" applyFont="1" applyFill="1" applyBorder="1" applyAlignment="1">
      <alignment horizontal="center" vertical="center"/>
    </xf>
    <xf numFmtId="165" fontId="41" fillId="21" borderId="4" xfId="0" applyNumberFormat="1" applyFont="1" applyFill="1" applyBorder="1" applyAlignment="1">
      <alignment horizontal="center" vertical="center"/>
    </xf>
    <xf numFmtId="0" fontId="41" fillId="21" borderId="5" xfId="0" applyFont="1" applyFill="1" applyBorder="1" applyAlignment="1">
      <alignment horizontal="center" vertical="center" wrapText="1"/>
    </xf>
    <xf numFmtId="166" fontId="6" fillId="21" borderId="12" xfId="0" applyNumberFormat="1" applyFont="1" applyFill="1" applyBorder="1" applyAlignment="1">
      <alignment horizontal="center" vertical="center"/>
    </xf>
    <xf numFmtId="165" fontId="6" fillId="21" borderId="15" xfId="0" applyNumberFormat="1" applyFont="1" applyFill="1" applyBorder="1" applyAlignment="1">
      <alignment horizontal="center" vertical="center"/>
    </xf>
    <xf numFmtId="0" fontId="6" fillId="21" borderId="14" xfId="0" applyFont="1" applyFill="1" applyBorder="1" applyAlignment="1">
      <alignment horizontal="center" vertical="center" wrapText="1"/>
    </xf>
    <xf numFmtId="0" fontId="58" fillId="21" borderId="2" xfId="0" applyFont="1" applyFill="1" applyBorder="1" applyAlignment="1">
      <alignment horizontal="center" vertical="center" wrapText="1"/>
    </xf>
    <xf numFmtId="166" fontId="17" fillId="21" borderId="5" xfId="0" applyNumberFormat="1" applyFont="1" applyFill="1" applyBorder="1" applyAlignment="1">
      <alignment horizontal="center" vertical="center"/>
    </xf>
    <xf numFmtId="165" fontId="17" fillId="21" borderId="15" xfId="0" applyNumberFormat="1" applyFont="1" applyFill="1" applyBorder="1" applyAlignment="1">
      <alignment horizontal="center" vertical="center"/>
    </xf>
    <xf numFmtId="0" fontId="17" fillId="21" borderId="14" xfId="0" applyFont="1" applyFill="1" applyBorder="1" applyAlignment="1">
      <alignment horizontal="center" vertical="center" wrapText="1"/>
    </xf>
    <xf numFmtId="166" fontId="6" fillId="21" borderId="5" xfId="0" applyNumberFormat="1" applyFont="1" applyFill="1" applyBorder="1" applyAlignment="1">
      <alignment horizontal="center" vertical="center"/>
    </xf>
    <xf numFmtId="165" fontId="6" fillId="21" borderId="16" xfId="0" applyNumberFormat="1" applyFont="1" applyFill="1" applyBorder="1" applyAlignment="1">
      <alignment horizontal="center" vertical="center"/>
    </xf>
    <xf numFmtId="0" fontId="6" fillId="21" borderId="3" xfId="0" applyFont="1" applyFill="1" applyBorder="1" applyAlignment="1">
      <alignment horizontal="center" vertical="center" wrapText="1"/>
    </xf>
    <xf numFmtId="0" fontId="44" fillId="21" borderId="15" xfId="0" applyFont="1" applyFill="1" applyBorder="1" applyAlignment="1">
      <alignment horizontal="center" vertical="center" wrapText="1"/>
    </xf>
    <xf numFmtId="0" fontId="44" fillId="21" borderId="15" xfId="0" applyFont="1" applyFill="1" applyBorder="1" applyAlignment="1">
      <alignment horizontal="center" vertical="center"/>
    </xf>
    <xf numFmtId="166" fontId="44" fillId="21" borderId="15" xfId="0" applyNumberFormat="1" applyFont="1" applyFill="1" applyBorder="1" applyAlignment="1">
      <alignment horizontal="center" vertical="center"/>
    </xf>
    <xf numFmtId="166" fontId="6" fillId="16" borderId="12" xfId="0" applyNumberFormat="1" applyFont="1" applyFill="1" applyBorder="1" applyAlignment="1">
      <alignment horizontal="center" vertical="center"/>
    </xf>
    <xf numFmtId="165" fontId="6" fillId="16" borderId="15" xfId="0" applyNumberFormat="1" applyFont="1" applyFill="1" applyBorder="1" applyAlignment="1">
      <alignment horizontal="center" vertical="center"/>
    </xf>
    <xf numFmtId="0" fontId="6" fillId="16" borderId="14" xfId="0" applyFont="1" applyFill="1" applyBorder="1" applyAlignment="1">
      <alignment horizontal="center" vertical="center" wrapText="1"/>
    </xf>
    <xf numFmtId="0" fontId="44" fillId="23" borderId="15" xfId="0" applyFont="1" applyFill="1" applyBorder="1" applyAlignment="1">
      <alignment horizontal="center" vertical="center" wrapText="1"/>
    </xf>
    <xf numFmtId="0" fontId="44" fillId="23" borderId="15" xfId="0" applyFont="1" applyFill="1" applyBorder="1" applyAlignment="1">
      <alignment horizontal="center" vertical="center"/>
    </xf>
    <xf numFmtId="166" fontId="44" fillId="23" borderId="15" xfId="0" applyNumberFormat="1" applyFont="1" applyFill="1" applyBorder="1" applyAlignment="1">
      <alignment horizontal="center" vertical="center"/>
    </xf>
    <xf numFmtId="165" fontId="44" fillId="23" borderId="15" xfId="0" applyNumberFormat="1" applyFont="1" applyFill="1" applyBorder="1" applyAlignment="1">
      <alignment horizontal="center" vertical="center"/>
    </xf>
    <xf numFmtId="0" fontId="6" fillId="21" borderId="13" xfId="0" applyFont="1" applyFill="1" applyBorder="1" applyAlignment="1">
      <alignment horizontal="center" vertical="center"/>
    </xf>
    <xf numFmtId="4" fontId="6" fillId="21" borderId="6" xfId="0" applyNumberFormat="1" applyFont="1" applyFill="1" applyBorder="1" applyAlignment="1">
      <alignment horizontal="center" vertical="center"/>
    </xf>
    <xf numFmtId="4" fontId="6" fillId="23" borderId="2" xfId="0" applyNumberFormat="1" applyFont="1" applyFill="1" applyBorder="1" applyAlignment="1">
      <alignment horizontal="center" vertical="center"/>
    </xf>
    <xf numFmtId="0" fontId="12" fillId="23" borderId="15" xfId="0" applyFont="1" applyFill="1" applyBorder="1" applyAlignment="1">
      <alignment horizontal="right" wrapText="1"/>
    </xf>
    <xf numFmtId="0" fontId="6" fillId="23" borderId="6" xfId="0" applyFont="1" applyFill="1" applyBorder="1" applyAlignment="1">
      <alignment horizontal="center" vertical="center" wrapText="1"/>
    </xf>
    <xf numFmtId="0" fontId="6" fillId="23" borderId="6" xfId="0" applyFont="1" applyFill="1" applyBorder="1" applyAlignment="1">
      <alignment horizontal="center" vertical="center"/>
    </xf>
    <xf numFmtId="165" fontId="6" fillId="23" borderId="6" xfId="0" applyNumberFormat="1" applyFont="1" applyFill="1" applyBorder="1" applyAlignment="1">
      <alignment horizontal="center" vertical="center"/>
    </xf>
    <xf numFmtId="0" fontId="6" fillId="23" borderId="1" xfId="0" applyFont="1" applyFill="1" applyBorder="1" applyAlignment="1">
      <alignment horizontal="center" vertical="center" wrapText="1"/>
    </xf>
    <xf numFmtId="166" fontId="6" fillId="23" borderId="15" xfId="0" applyNumberFormat="1" applyFont="1" applyFill="1" applyBorder="1" applyAlignment="1">
      <alignment horizontal="center" vertical="center"/>
    </xf>
    <xf numFmtId="165" fontId="6" fillId="23" borderId="15" xfId="0" applyNumberFormat="1" applyFont="1" applyFill="1" applyBorder="1" applyAlignment="1">
      <alignment horizontal="center" vertical="center" wrapText="1"/>
    </xf>
    <xf numFmtId="0" fontId="68" fillId="23" borderId="16" xfId="0" applyFont="1" applyFill="1" applyBorder="1" applyAlignment="1">
      <alignment horizontal="center"/>
    </xf>
    <xf numFmtId="0" fontId="68" fillId="23" borderId="15" xfId="0" applyFont="1" applyFill="1" applyBorder="1" applyAlignment="1">
      <alignment horizontal="left"/>
    </xf>
    <xf numFmtId="166" fontId="6" fillId="21" borderId="15" xfId="0" applyNumberFormat="1" applyFont="1" applyFill="1" applyBorder="1" applyAlignment="1">
      <alignment horizontal="center" vertical="center"/>
    </xf>
    <xf numFmtId="165" fontId="6" fillId="21" borderId="15" xfId="0" applyNumberFormat="1" applyFont="1" applyFill="1" applyBorder="1" applyAlignment="1">
      <alignment horizontal="center" vertical="center" wrapText="1"/>
    </xf>
    <xf numFmtId="166" fontId="18" fillId="21" borderId="15" xfId="0" applyNumberFormat="1" applyFont="1" applyFill="1" applyBorder="1" applyAlignment="1">
      <alignment horizontal="center" vertical="center"/>
    </xf>
    <xf numFmtId="165" fontId="0" fillId="21" borderId="15" xfId="0" applyNumberFormat="1" applyFill="1" applyBorder="1" applyAlignment="1">
      <alignment horizontal="center" vertical="center" wrapText="1"/>
    </xf>
    <xf numFmtId="0" fontId="18" fillId="21" borderId="15" xfId="0" applyFont="1" applyFill="1" applyBorder="1" applyAlignment="1">
      <alignment horizontal="center" vertical="center"/>
    </xf>
    <xf numFmtId="0" fontId="0" fillId="22" borderId="15" xfId="0" applyFill="1" applyBorder="1" applyAlignment="1">
      <alignment horizontal="center" vertical="center" wrapText="1"/>
    </xf>
    <xf numFmtId="0" fontId="0" fillId="23" borderId="21" xfId="0" applyFill="1" applyBorder="1" applyAlignment="1">
      <alignment horizontal="left"/>
    </xf>
    <xf numFmtId="0" fontId="0" fillId="23" borderId="15" xfId="0" applyFill="1" applyBorder="1" applyAlignment="1">
      <alignment horizontal="left"/>
    </xf>
    <xf numFmtId="0" fontId="71" fillId="23" borderId="15" xfId="0" applyFont="1" applyFill="1" applyBorder="1"/>
    <xf numFmtId="0" fontId="6" fillId="16" borderId="15" xfId="0" applyFont="1" applyFill="1" applyBorder="1" applyAlignment="1">
      <alignment horizontal="center"/>
    </xf>
    <xf numFmtId="166" fontId="6" fillId="16" borderId="15" xfId="0" applyNumberFormat="1" applyFont="1" applyFill="1" applyBorder="1" applyAlignment="1">
      <alignment horizontal="center" vertical="center"/>
    </xf>
    <xf numFmtId="0" fontId="6" fillId="21" borderId="15" xfId="0" applyFont="1" applyFill="1" applyBorder="1" applyAlignment="1">
      <alignment vertical="center" wrapText="1"/>
    </xf>
    <xf numFmtId="166" fontId="6" fillId="21" borderId="15" xfId="0" applyNumberFormat="1" applyFont="1" applyFill="1" applyBorder="1" applyAlignment="1">
      <alignment vertical="center"/>
    </xf>
    <xf numFmtId="165" fontId="0" fillId="21" borderId="15" xfId="0" applyNumberFormat="1" applyFill="1" applyBorder="1" applyAlignment="1">
      <alignment vertical="center" wrapText="1"/>
    </xf>
    <xf numFmtId="0" fontId="6" fillId="22" borderId="15" xfId="0" applyFont="1" applyFill="1" applyBorder="1" applyAlignment="1">
      <alignment horizontal="left" vertical="center" wrapText="1"/>
    </xf>
    <xf numFmtId="0" fontId="6" fillId="23" borderId="15" xfId="0" applyFont="1" applyFill="1" applyBorder="1" applyAlignment="1">
      <alignment horizontal="left" vertical="center" wrapText="1"/>
    </xf>
    <xf numFmtId="0" fontId="6" fillId="21" borderId="15" xfId="0" applyFont="1" applyFill="1" applyBorder="1" applyAlignment="1">
      <alignment horizontal="left" vertical="center" wrapText="1"/>
    </xf>
    <xf numFmtId="0" fontId="71" fillId="23" borderId="22" xfId="0" applyFont="1" applyFill="1" applyBorder="1"/>
    <xf numFmtId="0" fontId="17" fillId="21" borderId="15" xfId="0" applyFont="1" applyFill="1" applyBorder="1" applyAlignment="1">
      <alignment horizontal="left" vertical="center" wrapText="1"/>
    </xf>
    <xf numFmtId="166" fontId="0" fillId="21" borderId="2" xfId="0" applyNumberFormat="1" applyFill="1" applyBorder="1" applyAlignment="1">
      <alignment horizontal="center" vertical="center" wrapText="1"/>
    </xf>
    <xf numFmtId="165" fontId="0" fillId="21" borderId="2" xfId="0" applyNumberFormat="1" applyFill="1" applyBorder="1" applyAlignment="1">
      <alignment horizontal="center" vertical="center" wrapText="1"/>
    </xf>
    <xf numFmtId="0" fontId="6" fillId="16" borderId="15" xfId="0" applyFont="1" applyFill="1" applyBorder="1" applyAlignment="1">
      <alignment horizontal="center" vertical="center" wrapText="1"/>
    </xf>
    <xf numFmtId="165" fontId="6" fillId="16" borderId="15" xfId="0" applyNumberFormat="1" applyFont="1" applyFill="1" applyBorder="1" applyAlignment="1">
      <alignment horizontal="center" vertical="center" wrapText="1"/>
    </xf>
    <xf numFmtId="0" fontId="10" fillId="22" borderId="15" xfId="0" applyFont="1" applyFill="1" applyBorder="1" applyAlignment="1">
      <alignment horizontal="center" vertical="center" wrapText="1"/>
    </xf>
    <xf numFmtId="165" fontId="6" fillId="22" borderId="15" xfId="0" applyNumberFormat="1" applyFont="1" applyFill="1" applyBorder="1" applyAlignment="1">
      <alignment horizontal="center" vertical="center"/>
    </xf>
    <xf numFmtId="165" fontId="0" fillId="22" borderId="15" xfId="0" applyNumberFormat="1" applyFill="1" applyBorder="1" applyAlignment="1">
      <alignment horizontal="center" vertical="center"/>
    </xf>
    <xf numFmtId="0" fontId="0" fillId="22" borderId="15" xfId="0" applyFill="1" applyBorder="1" applyAlignment="1">
      <alignment horizontal="center" vertical="center"/>
    </xf>
    <xf numFmtId="4" fontId="0" fillId="21" borderId="15" xfId="0" applyNumberFormat="1" applyFill="1" applyBorder="1" applyAlignment="1">
      <alignment horizontal="center" vertical="center"/>
    </xf>
    <xf numFmtId="169" fontId="0" fillId="21" borderId="15" xfId="0" applyNumberFormat="1" applyFill="1" applyBorder="1" applyAlignment="1">
      <alignment horizontal="center" vertical="center"/>
    </xf>
    <xf numFmtId="0" fontId="0" fillId="21" borderId="20" xfId="0" applyFill="1" applyBorder="1" applyAlignment="1">
      <alignment horizontal="center" vertical="center"/>
    </xf>
    <xf numFmtId="0" fontId="0" fillId="23" borderId="15" xfId="0" applyFill="1" applyBorder="1" applyAlignment="1">
      <alignment horizontal="center" vertical="center"/>
    </xf>
    <xf numFmtId="169" fontId="0" fillId="23" borderId="15" xfId="0" applyNumberFormat="1" applyFill="1" applyBorder="1" applyAlignment="1">
      <alignment horizontal="center" vertical="center"/>
    </xf>
    <xf numFmtId="0" fontId="0" fillId="23" borderId="15" xfId="0" applyFill="1" applyBorder="1" applyAlignment="1">
      <alignment horizontal="center" vertical="center" wrapText="1"/>
    </xf>
    <xf numFmtId="0" fontId="44" fillId="21" borderId="17" xfId="0" applyFont="1" applyFill="1" applyBorder="1" applyAlignment="1">
      <alignment horizontal="center" vertical="center" wrapText="1"/>
    </xf>
    <xf numFmtId="0" fontId="40" fillId="21" borderId="17" xfId="0" applyFont="1" applyFill="1" applyBorder="1" applyAlignment="1">
      <alignment horizontal="center" vertical="center" wrapText="1"/>
    </xf>
    <xf numFmtId="14" fontId="41" fillId="21" borderId="17" xfId="0" applyNumberFormat="1" applyFont="1" applyFill="1" applyBorder="1" applyAlignment="1">
      <alignment horizontal="center" vertical="center"/>
    </xf>
    <xf numFmtId="165" fontId="40" fillId="21" borderId="17" xfId="0" applyNumberFormat="1" applyFont="1" applyFill="1" applyBorder="1" applyAlignment="1">
      <alignment horizontal="center" vertical="center" wrapText="1"/>
    </xf>
    <xf numFmtId="167" fontId="6" fillId="16" borderId="1" xfId="0" applyNumberFormat="1" applyFont="1" applyFill="1" applyBorder="1" applyAlignment="1">
      <alignment horizontal="center" vertical="center"/>
    </xf>
    <xf numFmtId="0" fontId="6" fillId="16" borderId="1" xfId="0" applyFont="1" applyFill="1" applyBorder="1" applyAlignment="1">
      <alignment horizontal="center" vertical="center" wrapText="1"/>
    </xf>
    <xf numFmtId="0" fontId="22" fillId="23" borderId="1" xfId="0" applyFont="1" applyFill="1" applyBorder="1" applyAlignment="1">
      <alignment horizontal="left" vertical="center" wrapText="1"/>
    </xf>
    <xf numFmtId="0" fontId="6" fillId="23" borderId="5" xfId="0" applyFont="1" applyFill="1" applyBorder="1" applyAlignment="1">
      <alignment horizontal="center" vertical="center" wrapText="1"/>
    </xf>
    <xf numFmtId="165" fontId="6" fillId="23" borderId="1" xfId="0" applyNumberFormat="1"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12" fillId="23" borderId="15" xfId="0" applyFont="1" applyFill="1" applyBorder="1" applyAlignment="1">
      <alignment horizontal="center" vertical="center" wrapText="1"/>
    </xf>
    <xf numFmtId="0" fontId="12" fillId="21" borderId="17" xfId="0" applyFont="1" applyFill="1" applyBorder="1" applyAlignment="1">
      <alignment horizontal="center" vertical="center"/>
    </xf>
    <xf numFmtId="0" fontId="6" fillId="8" borderId="16" xfId="0" applyFont="1" applyFill="1" applyBorder="1" applyAlignment="1">
      <alignment horizontal="center" vertical="center" wrapText="1"/>
    </xf>
    <xf numFmtId="0" fontId="69" fillId="23" borderId="15" xfId="0" applyFont="1" applyFill="1" applyBorder="1" applyAlignment="1">
      <alignment horizontal="center" vertical="center"/>
    </xf>
    <xf numFmtId="0" fontId="12" fillId="23" borderId="21" xfId="0" applyFont="1" applyFill="1" applyBorder="1" applyAlignment="1">
      <alignment horizontal="center" vertical="center"/>
    </xf>
    <xf numFmtId="0" fontId="6" fillId="23" borderId="1" xfId="0" applyFont="1" applyFill="1" applyBorder="1" applyAlignment="1">
      <alignment horizontal="center"/>
    </xf>
    <xf numFmtId="0" fontId="6" fillId="23" borderId="5" xfId="0" applyFont="1" applyFill="1" applyBorder="1" applyAlignment="1">
      <alignment horizontal="center" vertical="center"/>
    </xf>
    <xf numFmtId="0" fontId="86" fillId="23" borderId="21" xfId="0" applyFont="1" applyFill="1" applyBorder="1"/>
    <xf numFmtId="0" fontId="6" fillId="0" borderId="16" xfId="0" applyFont="1" applyBorder="1" applyAlignment="1">
      <alignment horizontal="center" vertical="center" wrapText="1"/>
    </xf>
    <xf numFmtId="0" fontId="22" fillId="23" borderId="8" xfId="0" applyFont="1" applyFill="1" applyBorder="1" applyAlignment="1">
      <alignment horizontal="center" vertical="center" wrapText="1"/>
    </xf>
    <xf numFmtId="0" fontId="12" fillId="21" borderId="16" xfId="0" applyFont="1" applyFill="1" applyBorder="1" applyAlignment="1">
      <alignment horizontal="center" vertical="center"/>
    </xf>
    <xf numFmtId="0" fontId="13" fillId="23" borderId="0" xfId="0" applyFont="1" applyFill="1"/>
    <xf numFmtId="0" fontId="12" fillId="23" borderId="17" xfId="0" applyFont="1" applyFill="1" applyBorder="1" applyAlignment="1">
      <alignment horizontal="center" vertical="center"/>
    </xf>
    <xf numFmtId="1" fontId="18" fillId="16" borderId="8" xfId="0" applyNumberFormat="1" applyFont="1" applyFill="1" applyBorder="1" applyAlignment="1">
      <alignment horizontal="center" vertical="center"/>
    </xf>
    <xf numFmtId="167" fontId="18" fillId="16" borderId="12" xfId="0" applyNumberFormat="1" applyFont="1" applyFill="1" applyBorder="1" applyAlignment="1">
      <alignment horizontal="center" vertical="center"/>
    </xf>
    <xf numFmtId="0" fontId="18" fillId="16" borderId="2" xfId="0" applyFont="1" applyFill="1" applyBorder="1" applyAlignment="1">
      <alignment horizontal="center"/>
    </xf>
    <xf numFmtId="0" fontId="0" fillId="21" borderId="8" xfId="0" applyFill="1" applyBorder="1" applyAlignment="1">
      <alignment horizontal="center" vertical="center" wrapText="1"/>
    </xf>
    <xf numFmtId="0" fontId="6" fillId="23" borderId="16" xfId="0" applyFont="1" applyFill="1" applyBorder="1" applyAlignment="1">
      <alignment horizontal="center" vertical="center" wrapText="1"/>
    </xf>
    <xf numFmtId="0" fontId="6" fillId="0" borderId="17" xfId="0" applyFont="1" applyBorder="1" applyAlignment="1">
      <alignment horizontal="center" vertical="center" wrapText="1"/>
    </xf>
    <xf numFmtId="0" fontId="86" fillId="23" borderId="15" xfId="0" applyFont="1" applyFill="1" applyBorder="1"/>
    <xf numFmtId="0" fontId="0" fillId="23" borderId="1" xfId="0" applyFill="1" applyBorder="1" applyAlignment="1">
      <alignment horizontal="center" vertical="center" wrapText="1"/>
    </xf>
    <xf numFmtId="0" fontId="12" fillId="22" borderId="16" xfId="0" applyFont="1" applyFill="1" applyBorder="1" applyAlignment="1">
      <alignment horizontal="center" vertical="center"/>
    </xf>
    <xf numFmtId="0" fontId="73" fillId="22" borderId="15" xfId="0" applyFont="1" applyFill="1" applyBorder="1" applyAlignment="1">
      <alignment vertical="center"/>
    </xf>
    <xf numFmtId="0" fontId="35" fillId="22" borderId="15" xfId="0" applyFont="1" applyFill="1" applyBorder="1" applyAlignment="1">
      <alignment horizontal="center" vertical="center"/>
    </xf>
    <xf numFmtId="0" fontId="22" fillId="22" borderId="1" xfId="0" applyFont="1" applyFill="1" applyBorder="1" applyAlignment="1">
      <alignment horizontal="center" vertical="center" wrapText="1"/>
    </xf>
    <xf numFmtId="0" fontId="6" fillId="22" borderId="1" xfId="0" applyFont="1" applyFill="1" applyBorder="1" applyAlignment="1">
      <alignment horizontal="center" vertical="center"/>
    </xf>
    <xf numFmtId="167" fontId="6" fillId="22" borderId="1" xfId="0" applyNumberFormat="1" applyFont="1" applyFill="1" applyBorder="1" applyAlignment="1">
      <alignment horizontal="center" vertical="center"/>
    </xf>
    <xf numFmtId="165" fontId="6" fillId="22" borderId="1" xfId="0" applyNumberFormat="1" applyFont="1" applyFill="1" applyBorder="1" applyAlignment="1">
      <alignment horizontal="center" vertical="center"/>
    </xf>
    <xf numFmtId="0" fontId="22" fillId="23" borderId="4" xfId="0" applyFont="1" applyFill="1" applyBorder="1" applyAlignment="1">
      <alignment horizontal="center" vertical="center"/>
    </xf>
    <xf numFmtId="0" fontId="0" fillId="22" borderId="2" xfId="0" applyFill="1" applyBorder="1" applyAlignment="1">
      <alignment horizontal="center" vertical="center" wrapText="1"/>
    </xf>
    <xf numFmtId="0" fontId="18" fillId="22" borderId="2" xfId="0" applyFont="1" applyFill="1" applyBorder="1" applyAlignment="1">
      <alignment horizontal="center" vertical="center"/>
    </xf>
    <xf numFmtId="167" fontId="18" fillId="22" borderId="2" xfId="0" applyNumberFormat="1" applyFont="1" applyFill="1" applyBorder="1" applyAlignment="1">
      <alignment horizontal="center" vertical="center"/>
    </xf>
    <xf numFmtId="165" fontId="18" fillId="22" borderId="2" xfId="0" applyNumberFormat="1" applyFont="1" applyFill="1" applyBorder="1" applyAlignment="1">
      <alignment horizontal="center" vertical="center"/>
    </xf>
    <xf numFmtId="0" fontId="18" fillId="22" borderId="12" xfId="0" applyFont="1" applyFill="1" applyBorder="1" applyAlignment="1">
      <alignment horizontal="center" vertical="center"/>
    </xf>
    <xf numFmtId="0" fontId="0" fillId="22" borderId="8" xfId="0" applyFill="1" applyBorder="1" applyAlignment="1">
      <alignment horizontal="center" vertical="center"/>
    </xf>
    <xf numFmtId="0" fontId="80" fillId="23" borderId="1" xfId="0" applyFont="1" applyFill="1" applyBorder="1" applyAlignment="1">
      <alignment horizontal="center" vertical="center" wrapText="1"/>
    </xf>
    <xf numFmtId="0" fontId="60" fillId="23" borderId="1" xfId="0" applyFont="1" applyFill="1" applyBorder="1" applyAlignment="1">
      <alignment horizontal="center" vertical="center"/>
    </xf>
    <xf numFmtId="167" fontId="60" fillId="23" borderId="1" xfId="0" applyNumberFormat="1" applyFont="1" applyFill="1" applyBorder="1" applyAlignment="1">
      <alignment horizontal="center" vertical="center"/>
    </xf>
    <xf numFmtId="165" fontId="60" fillId="23" borderId="1" xfId="0" applyNumberFormat="1" applyFont="1" applyFill="1" applyBorder="1" applyAlignment="1">
      <alignment horizontal="center" vertical="center"/>
    </xf>
    <xf numFmtId="0" fontId="60" fillId="23" borderId="1" xfId="0" applyFont="1" applyFill="1" applyBorder="1" applyAlignment="1">
      <alignment horizontal="center" vertical="center" wrapText="1"/>
    </xf>
    <xf numFmtId="0" fontId="69" fillId="23" borderId="17" xfId="0" applyFont="1" applyFill="1" applyBorder="1"/>
    <xf numFmtId="167" fontId="0" fillId="23" borderId="1" xfId="0" applyNumberFormat="1" applyFill="1" applyBorder="1" applyAlignment="1">
      <alignment horizontal="center" vertical="center"/>
    </xf>
    <xf numFmtId="0" fontId="0" fillId="23" borderId="25" xfId="0" applyFill="1" applyBorder="1"/>
    <xf numFmtId="166" fontId="18" fillId="23" borderId="15" xfId="0" applyNumberFormat="1" applyFont="1" applyFill="1" applyBorder="1" applyAlignment="1">
      <alignment horizontal="center" vertical="center"/>
    </xf>
    <xf numFmtId="165" fontId="0" fillId="23" borderId="15" xfId="0" applyNumberFormat="1" applyFill="1" applyBorder="1" applyAlignment="1">
      <alignment horizontal="center" vertical="center" wrapText="1"/>
    </xf>
    <xf numFmtId="0" fontId="18" fillId="23" borderId="15" xfId="0" applyFont="1" applyFill="1" applyBorder="1" applyAlignment="1">
      <alignment horizontal="center" vertical="center"/>
    </xf>
    <xf numFmtId="166" fontId="0" fillId="23" borderId="15" xfId="0" applyNumberFormat="1" applyFill="1" applyBorder="1" applyAlignment="1">
      <alignment horizontal="center" vertical="center"/>
    </xf>
    <xf numFmtId="0" fontId="0" fillId="23" borderId="20" xfId="0" applyFill="1" applyBorder="1" applyAlignment="1">
      <alignment horizontal="left"/>
    </xf>
    <xf numFmtId="0" fontId="45" fillId="21" borderId="8" xfId="0" applyFont="1" applyFill="1" applyBorder="1" applyAlignment="1">
      <alignment horizontal="center" vertical="center" wrapText="1"/>
    </xf>
    <xf numFmtId="0" fontId="22" fillId="21" borderId="15" xfId="0" applyFont="1" applyFill="1" applyBorder="1" applyAlignment="1">
      <alignment horizontal="center" vertical="center"/>
    </xf>
    <xf numFmtId="0" fontId="6" fillId="21" borderId="4" xfId="0" applyFont="1" applyFill="1" applyBorder="1" applyAlignment="1">
      <alignment horizontal="center" vertical="center"/>
    </xf>
    <xf numFmtId="0" fontId="6" fillId="21" borderId="8" xfId="0" applyFont="1" applyFill="1" applyBorder="1" applyAlignment="1">
      <alignment horizontal="center" vertical="center"/>
    </xf>
    <xf numFmtId="0" fontId="22" fillId="23" borderId="4" xfId="0" applyFont="1" applyFill="1" applyBorder="1" applyAlignment="1">
      <alignment horizontal="center" vertical="center" wrapText="1"/>
    </xf>
    <xf numFmtId="0" fontId="26" fillId="23" borderId="8" xfId="0" applyFont="1" applyFill="1" applyBorder="1" applyAlignment="1">
      <alignment horizontal="center" vertical="center" wrapText="1"/>
    </xf>
    <xf numFmtId="0" fontId="58" fillId="21" borderId="8" xfId="0" applyFont="1" applyFill="1" applyBorder="1" applyAlignment="1">
      <alignment horizontal="center" vertical="center" wrapText="1"/>
    </xf>
    <xf numFmtId="0" fontId="22" fillId="23" borderId="8" xfId="0" applyFont="1" applyFill="1" applyBorder="1" applyAlignment="1">
      <alignment horizontal="center" vertical="center"/>
    </xf>
    <xf numFmtId="0" fontId="22" fillId="23" borderId="2" xfId="0" applyFont="1" applyFill="1" applyBorder="1" applyAlignment="1">
      <alignment horizontal="center" vertical="center"/>
    </xf>
    <xf numFmtId="0" fontId="45" fillId="21" borderId="5" xfId="0" applyFont="1" applyFill="1" applyBorder="1" applyAlignment="1">
      <alignment horizontal="center" vertical="center"/>
    </xf>
    <xf numFmtId="0" fontId="58" fillId="21" borderId="8" xfId="0" applyFont="1" applyFill="1" applyBorder="1" applyAlignment="1">
      <alignment horizontal="center" vertical="center"/>
    </xf>
    <xf numFmtId="0" fontId="0" fillId="21" borderId="15" xfId="0" applyFill="1" applyBorder="1" applyAlignment="1">
      <alignment horizontal="center"/>
    </xf>
    <xf numFmtId="0" fontId="84" fillId="23" borderId="15" xfId="0" applyFont="1" applyFill="1" applyBorder="1" applyAlignment="1">
      <alignment horizontal="left" vertical="top"/>
    </xf>
    <xf numFmtId="0" fontId="6" fillId="23" borderId="21" xfId="0" applyFont="1" applyFill="1" applyBorder="1" applyAlignment="1">
      <alignment horizontal="center" vertical="center" wrapText="1"/>
    </xf>
    <xf numFmtId="0" fontId="6" fillId="23" borderId="17"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84" fillId="23" borderId="17" xfId="0" applyFont="1" applyFill="1" applyBorder="1" applyAlignment="1">
      <alignment horizontal="left" vertical="top"/>
    </xf>
    <xf numFmtId="0" fontId="0" fillId="23" borderId="21" xfId="0" applyFill="1" applyBorder="1" applyAlignment="1">
      <alignment horizontal="center" vertical="center"/>
    </xf>
    <xf numFmtId="0" fontId="18" fillId="23" borderId="21" xfId="0" applyFont="1" applyFill="1" applyBorder="1" applyAlignment="1">
      <alignment horizontal="center" vertical="center" wrapText="1"/>
    </xf>
    <xf numFmtId="0" fontId="18" fillId="21"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84" fillId="23" borderId="15" xfId="0" applyFont="1" applyFill="1" applyBorder="1" applyAlignment="1">
      <alignment horizontal="center" vertical="center"/>
    </xf>
    <xf numFmtId="0" fontId="0" fillId="23" borderId="15" xfId="0" applyFill="1" applyBorder="1" applyAlignment="1">
      <alignment horizontal="left" vertical="top"/>
    </xf>
    <xf numFmtId="165" fontId="6" fillId="23" borderId="8" xfId="0" applyNumberFormat="1" applyFont="1" applyFill="1" applyBorder="1" applyAlignment="1">
      <alignment horizontal="center" vertical="center"/>
    </xf>
    <xf numFmtId="0" fontId="84" fillId="23" borderId="21" xfId="0" applyFont="1" applyFill="1" applyBorder="1" applyAlignment="1">
      <alignment horizontal="center" vertical="top"/>
    </xf>
    <xf numFmtId="0" fontId="0" fillId="23" borderId="17" xfId="0" applyFill="1" applyBorder="1" applyAlignment="1">
      <alignment horizontal="center" vertical="top"/>
    </xf>
    <xf numFmtId="0" fontId="84" fillId="23" borderId="15" xfId="0" applyFont="1" applyFill="1" applyBorder="1"/>
    <xf numFmtId="0" fontId="5" fillId="19" borderId="16" xfId="0" applyFont="1" applyFill="1" applyBorder="1" applyAlignment="1">
      <alignment horizontal="center" vertical="center"/>
    </xf>
    <xf numFmtId="0" fontId="5" fillId="19" borderId="19" xfId="0" applyFont="1" applyFill="1" applyBorder="1" applyAlignment="1">
      <alignment horizontal="center" vertical="center"/>
    </xf>
    <xf numFmtId="0" fontId="5" fillId="19" borderId="17" xfId="0" applyFont="1" applyFill="1" applyBorder="1" applyAlignment="1">
      <alignment horizontal="center" vertical="center"/>
    </xf>
    <xf numFmtId="0" fontId="12" fillId="19" borderId="22" xfId="0" applyFont="1" applyFill="1" applyBorder="1" applyAlignment="1">
      <alignment horizontal="center" vertical="center" wrapText="1"/>
    </xf>
    <xf numFmtId="0" fontId="12" fillId="19" borderId="26"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0" fillId="16" borderId="22" xfId="0" applyFill="1" applyBorder="1" applyAlignment="1">
      <alignment horizontal="center" vertical="center"/>
    </xf>
    <xf numFmtId="0" fontId="0" fillId="16" borderId="26" xfId="0" applyFill="1" applyBorder="1" applyAlignment="1">
      <alignment horizontal="center" vertical="center"/>
    </xf>
    <xf numFmtId="0" fontId="0" fillId="16" borderId="25" xfId="0" applyFill="1" applyBorder="1" applyAlignment="1">
      <alignment horizontal="center" vertical="center"/>
    </xf>
    <xf numFmtId="0" fontId="5" fillId="16" borderId="15" xfId="0" applyFont="1" applyFill="1" applyBorder="1" applyAlignment="1">
      <alignment horizontal="center" vertical="center"/>
    </xf>
    <xf numFmtId="0" fontId="12" fillId="10" borderId="15" xfId="0" applyFont="1" applyFill="1" applyBorder="1" applyAlignment="1">
      <alignment horizontal="center" vertical="center"/>
    </xf>
    <xf numFmtId="0" fontId="13" fillId="9" borderId="15" xfId="0" applyFont="1" applyFill="1" applyBorder="1" applyAlignment="1">
      <alignment horizontal="center" vertical="center"/>
    </xf>
    <xf numFmtId="0" fontId="0" fillId="10" borderId="15" xfId="0" applyFill="1" applyBorder="1" applyAlignment="1">
      <alignment horizontal="center" vertical="center"/>
    </xf>
    <xf numFmtId="0" fontId="12" fillId="10" borderId="20" xfId="0" applyFont="1" applyFill="1" applyBorder="1" applyAlignment="1">
      <alignment horizontal="left" vertical="center" wrapText="1" indent="1"/>
    </xf>
    <xf numFmtId="0" fontId="13" fillId="9" borderId="20" xfId="0" applyFont="1" applyFill="1" applyBorder="1" applyAlignment="1">
      <alignment vertical="center"/>
    </xf>
    <xf numFmtId="0" fontId="12" fillId="10" borderId="20" xfId="0" applyFont="1" applyFill="1" applyBorder="1" applyAlignment="1">
      <alignment horizontal="center" vertical="center"/>
    </xf>
    <xf numFmtId="0" fontId="0" fillId="9" borderId="22" xfId="0" applyFill="1" applyBorder="1" applyAlignment="1">
      <alignment horizontal="center" vertical="center"/>
    </xf>
    <xf numFmtId="0" fontId="0" fillId="9" borderId="26" xfId="0" applyFill="1" applyBorder="1" applyAlignment="1">
      <alignment horizontal="center" vertical="center"/>
    </xf>
    <xf numFmtId="0" fontId="0" fillId="9" borderId="25" xfId="0" applyFill="1" applyBorder="1" applyAlignment="1">
      <alignment horizontal="center" vertical="center"/>
    </xf>
    <xf numFmtId="0" fontId="12" fillId="8" borderId="5" xfId="0" applyFont="1" applyFill="1" applyBorder="1" applyAlignment="1">
      <alignment horizontal="center" vertical="center"/>
    </xf>
    <xf numFmtId="0" fontId="12" fillId="10" borderId="12" xfId="0" applyFont="1" applyFill="1" applyBorder="1" applyAlignment="1">
      <alignment horizontal="center" vertical="center"/>
    </xf>
    <xf numFmtId="0" fontId="31" fillId="10" borderId="12"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2" xfId="0" applyFont="1" applyFill="1" applyBorder="1" applyAlignment="1">
      <alignment horizontal="center" vertical="center"/>
    </xf>
    <xf numFmtId="0" fontId="12" fillId="10" borderId="5" xfId="0" applyFont="1" applyFill="1" applyBorder="1" applyAlignment="1">
      <alignment horizontal="center" vertical="center"/>
    </xf>
    <xf numFmtId="0" fontId="12"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5" fillId="8" borderId="1" xfId="0" applyFont="1" applyFill="1" applyBorder="1" applyAlignment="1">
      <alignment horizontal="center" vertical="center"/>
    </xf>
    <xf numFmtId="0" fontId="12" fillId="8" borderId="5" xfId="0" applyFont="1" applyFill="1" applyBorder="1" applyAlignment="1">
      <alignment vertical="center"/>
    </xf>
    <xf numFmtId="0" fontId="5" fillId="10" borderId="4"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7"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0" xfId="0" applyFont="1" applyFill="1" applyAlignment="1">
      <alignment horizontal="center" vertical="center"/>
    </xf>
    <xf numFmtId="0" fontId="5" fillId="9" borderId="27"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3" xfId="0" applyFont="1" applyFill="1" applyBorder="1" applyAlignment="1">
      <alignment horizontal="center" vertical="center"/>
    </xf>
    <xf numFmtId="0" fontId="12"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7" xfId="0" applyFont="1" applyFill="1" applyBorder="1" applyAlignment="1">
      <alignment horizontal="center" vertical="center"/>
    </xf>
    <xf numFmtId="0" fontId="5" fillId="10" borderId="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0" fillId="10" borderId="5" xfId="0" applyFill="1" applyBorder="1" applyAlignment="1">
      <alignment horizontal="center" vertical="center"/>
    </xf>
    <xf numFmtId="0" fontId="12" fillId="9" borderId="5" xfId="0" applyFont="1" applyFill="1" applyBorder="1" applyAlignment="1">
      <alignment vertical="center"/>
    </xf>
    <xf numFmtId="0" fontId="87" fillId="9" borderId="9" xfId="0" applyFont="1" applyFill="1" applyBorder="1" applyAlignment="1">
      <alignment horizontal="center" vertical="center"/>
    </xf>
    <xf numFmtId="0" fontId="87" fillId="9" borderId="4" xfId="0" applyFont="1" applyFill="1" applyBorder="1" applyAlignment="1">
      <alignment horizontal="center" vertical="center"/>
    </xf>
    <xf numFmtId="0" fontId="31" fillId="9" borderId="12" xfId="0" applyFont="1" applyFill="1" applyBorder="1" applyAlignment="1">
      <alignment horizontal="center" vertical="center"/>
    </xf>
    <xf numFmtId="0" fontId="0" fillId="9" borderId="4" xfId="0" applyFill="1" applyBorder="1" applyAlignment="1">
      <alignment horizontal="center" vertical="center"/>
    </xf>
    <xf numFmtId="0" fontId="0" fillId="9" borderId="9" xfId="0" applyFill="1" applyBorder="1" applyAlignment="1">
      <alignment horizontal="center" vertical="center"/>
    </xf>
    <xf numFmtId="0" fontId="0" fillId="9" borderId="7" xfId="0" applyFill="1" applyBorder="1" applyAlignment="1">
      <alignment horizontal="center" vertical="center"/>
    </xf>
    <xf numFmtId="0" fontId="31" fillId="10" borderId="5" xfId="0" applyFont="1" applyFill="1" applyBorder="1" applyAlignment="1">
      <alignment horizontal="center" vertical="center"/>
    </xf>
    <xf numFmtId="0" fontId="12" fillId="10" borderId="5" xfId="0" applyFont="1" applyFill="1" applyBorder="1" applyAlignment="1">
      <alignment vertical="center"/>
    </xf>
    <xf numFmtId="0" fontId="0" fillId="10" borderId="1" xfId="0" applyFill="1" applyBorder="1" applyAlignment="1">
      <alignment horizontal="center" vertical="center"/>
    </xf>
    <xf numFmtId="0" fontId="5" fillId="9" borderId="11" xfId="0" applyFont="1" applyFill="1" applyBorder="1" applyAlignment="1">
      <alignment horizontal="center" vertical="center"/>
    </xf>
    <xf numFmtId="0" fontId="5" fillId="9" borderId="6" xfId="0" applyFont="1" applyFill="1" applyBorder="1" applyAlignment="1">
      <alignment horizontal="center" vertical="center"/>
    </xf>
    <xf numFmtId="0" fontId="5" fillId="10" borderId="2" xfId="0" applyFont="1" applyFill="1" applyBorder="1" applyAlignment="1">
      <alignment horizontal="center" vertical="center" wrapText="1"/>
    </xf>
    <xf numFmtId="0" fontId="12" fillId="19" borderId="22" xfId="0" applyFont="1" applyFill="1" applyBorder="1" applyAlignment="1">
      <alignment horizontal="center" vertical="center"/>
    </xf>
    <xf numFmtId="0" fontId="12" fillId="19" borderId="26" xfId="0" applyFont="1" applyFill="1" applyBorder="1" applyAlignment="1">
      <alignment horizontal="center" vertical="center"/>
    </xf>
    <xf numFmtId="0" fontId="12" fillId="19" borderId="25" xfId="0" applyFont="1" applyFill="1" applyBorder="1" applyAlignment="1">
      <alignment horizontal="center" vertical="center"/>
    </xf>
    <xf numFmtId="0" fontId="12" fillId="16" borderId="22" xfId="0" applyFont="1" applyFill="1" applyBorder="1" applyAlignment="1">
      <alignment horizontal="center" vertical="center"/>
    </xf>
    <xf numFmtId="0" fontId="12" fillId="16" borderId="26" xfId="0" applyFont="1" applyFill="1" applyBorder="1" applyAlignment="1">
      <alignment horizontal="center" vertical="center"/>
    </xf>
    <xf numFmtId="0" fontId="12" fillId="16" borderId="25" xfId="0" applyFont="1" applyFill="1" applyBorder="1" applyAlignment="1">
      <alignment horizontal="center" vertical="center"/>
    </xf>
    <xf numFmtId="0" fontId="12" fillId="20" borderId="22" xfId="0" applyFont="1" applyFill="1" applyBorder="1" applyAlignment="1">
      <alignment horizontal="center" vertical="center"/>
    </xf>
    <xf numFmtId="0" fontId="12" fillId="20" borderId="26" xfId="0" applyFont="1" applyFill="1" applyBorder="1" applyAlignment="1">
      <alignment horizontal="center" vertical="center"/>
    </xf>
    <xf numFmtId="0" fontId="12" fillId="20" borderId="25" xfId="0" applyFont="1" applyFill="1" applyBorder="1" applyAlignment="1">
      <alignment horizontal="center" vertical="center"/>
    </xf>
    <xf numFmtId="0" fontId="44" fillId="18" borderId="28" xfId="0" applyFont="1" applyFill="1" applyBorder="1" applyAlignment="1">
      <alignment horizontal="center" vertical="center" wrapText="1"/>
    </xf>
    <xf numFmtId="0" fontId="44" fillId="18" borderId="29" xfId="0" applyFont="1" applyFill="1" applyBorder="1" applyAlignment="1">
      <alignment horizontal="center" vertical="center" wrapText="1"/>
    </xf>
    <xf numFmtId="0" fontId="67" fillId="0" borderId="28" xfId="0" applyFont="1" applyBorder="1" applyAlignment="1">
      <alignment horizontal="center" vertical="center"/>
    </xf>
    <xf numFmtId="0" fontId="67" fillId="0" borderId="29" xfId="0" applyFont="1" applyBorder="1" applyAlignment="1">
      <alignment horizontal="center" vertical="center"/>
    </xf>
    <xf numFmtId="0" fontId="67" fillId="0" borderId="18" xfId="0" applyFont="1" applyBorder="1" applyAlignment="1">
      <alignment horizontal="center" vertical="center"/>
    </xf>
    <xf numFmtId="0" fontId="12" fillId="20" borderId="22" xfId="0" quotePrefix="1" applyFont="1" applyFill="1" applyBorder="1" applyAlignment="1">
      <alignment horizontal="center" vertical="center"/>
    </xf>
    <xf numFmtId="0" fontId="12" fillId="20" borderId="26" xfId="0" quotePrefix="1" applyFont="1" applyFill="1" applyBorder="1" applyAlignment="1">
      <alignment horizontal="center" vertical="center"/>
    </xf>
    <xf numFmtId="0" fontId="12" fillId="20" borderId="25" xfId="0" quotePrefix="1" applyFont="1" applyFill="1" applyBorder="1" applyAlignment="1">
      <alignment horizontal="center" vertical="center"/>
    </xf>
    <xf numFmtId="0" fontId="5" fillId="16" borderId="15" xfId="0" applyFont="1" applyFill="1" applyBorder="1" applyAlignment="1">
      <alignment horizontal="center" vertical="center" wrapText="1"/>
    </xf>
    <xf numFmtId="0" fontId="27" fillId="16" borderId="17" xfId="0" applyFont="1" applyFill="1" applyBorder="1" applyAlignment="1">
      <alignment horizontal="center" vertical="center" wrapText="1"/>
    </xf>
    <xf numFmtId="0" fontId="27" fillId="16" borderId="15"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6" fillId="16" borderId="15" xfId="0" applyFont="1" applyFill="1" applyBorder="1" applyAlignment="1">
      <alignment horizontal="center" vertical="center" wrapText="1"/>
    </xf>
    <xf numFmtId="0" fontId="0" fillId="16" borderId="15" xfId="0" applyFill="1" applyBorder="1" applyAlignment="1">
      <alignment horizontal="center" vertical="center" wrapText="1"/>
    </xf>
    <xf numFmtId="0" fontId="18" fillId="16" borderId="17" xfId="0" applyFont="1" applyFill="1" applyBorder="1" applyAlignment="1">
      <alignment horizontal="center" vertical="center" wrapText="1"/>
    </xf>
    <xf numFmtId="0" fontId="18" fillId="16"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6" fillId="16" borderId="15" xfId="0" applyFont="1" applyFill="1" applyBorder="1" applyAlignment="1">
      <alignment horizontal="center" vertical="center"/>
    </xf>
    <xf numFmtId="0" fontId="5" fillId="8" borderId="15"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6" borderId="22" xfId="0" applyFont="1" applyFill="1" applyBorder="1" applyAlignment="1">
      <alignment horizontal="center" vertical="center"/>
    </xf>
    <xf numFmtId="0" fontId="5" fillId="16" borderId="26" xfId="0" applyFont="1" applyFill="1" applyBorder="1" applyAlignment="1">
      <alignment horizontal="center" vertical="center"/>
    </xf>
    <xf numFmtId="0" fontId="5" fillId="16" borderId="19" xfId="0" applyFont="1" applyFill="1" applyBorder="1" applyAlignment="1">
      <alignment horizontal="center" vertical="center"/>
    </xf>
    <xf numFmtId="0" fontId="5" fillId="9" borderId="16"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0" fillId="16" borderId="17" xfId="0" applyFill="1" applyBorder="1" applyAlignment="1">
      <alignment horizontal="center" vertical="center" wrapText="1"/>
    </xf>
    <xf numFmtId="0" fontId="6" fillId="16" borderId="17" xfId="0" applyFont="1" applyFill="1" applyBorder="1" applyAlignment="1">
      <alignment horizontal="center" vertical="center"/>
    </xf>
    <xf numFmtId="0" fontId="6" fillId="16" borderId="15"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0" fillId="16" borderId="15" xfId="0" applyFill="1" applyBorder="1" applyAlignment="1">
      <alignment horizontal="center" vertical="center"/>
    </xf>
    <xf numFmtId="0" fontId="2" fillId="16" borderId="17"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6" borderId="15" xfId="0" applyFont="1" applyFill="1" applyBorder="1" applyAlignment="1">
      <alignment horizontal="center" vertical="center" wrapText="1"/>
    </xf>
    <xf numFmtId="169" fontId="0" fillId="16" borderId="15" xfId="0" applyNumberFormat="1" applyFill="1" applyBorder="1" applyAlignment="1">
      <alignment horizontal="center" vertical="center" wrapText="1"/>
    </xf>
    <xf numFmtId="0" fontId="34" fillId="19" borderId="16" xfId="0" applyFont="1" applyFill="1" applyBorder="1" applyAlignment="1">
      <alignment horizontal="center" vertical="center"/>
    </xf>
    <xf numFmtId="0" fontId="34" fillId="19" borderId="19" xfId="0" applyFont="1" applyFill="1" applyBorder="1" applyAlignment="1">
      <alignment horizontal="center" vertical="center"/>
    </xf>
    <xf numFmtId="0" fontId="34" fillId="19" borderId="17" xfId="0" applyFont="1" applyFill="1" applyBorder="1" applyAlignment="1">
      <alignment horizontal="center" vertical="center"/>
    </xf>
    <xf numFmtId="169" fontId="0" fillId="16" borderId="17" xfId="0" applyNumberFormat="1" applyFill="1" applyBorder="1" applyAlignment="1">
      <alignment horizontal="center" vertical="center" wrapText="1"/>
    </xf>
    <xf numFmtId="0" fontId="26" fillId="16" borderId="25" xfId="0" applyFont="1" applyFill="1" applyBorder="1" applyAlignment="1">
      <alignment horizontal="center" vertical="center" wrapText="1"/>
    </xf>
    <xf numFmtId="0" fontId="26" fillId="16" borderId="20" xfId="0" applyFont="1" applyFill="1" applyBorder="1" applyAlignment="1">
      <alignment horizontal="center" vertical="center" wrapText="1"/>
    </xf>
    <xf numFmtId="0" fontId="2" fillId="16" borderId="21" xfId="0" applyFont="1" applyFill="1" applyBorder="1" applyAlignment="1">
      <alignment horizontal="center" vertical="center" wrapText="1"/>
    </xf>
    <xf numFmtId="14" fontId="6" fillId="16" borderId="15" xfId="0" applyNumberFormat="1" applyFont="1" applyFill="1" applyBorder="1" applyAlignment="1">
      <alignment horizontal="center" vertical="center"/>
    </xf>
    <xf numFmtId="0" fontId="0" fillId="9" borderId="16"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17" xfId="0" applyFill="1" applyBorder="1" applyAlignment="1">
      <alignment horizontal="center" vertical="center" wrapText="1"/>
    </xf>
    <xf numFmtId="0" fontId="0" fillId="10" borderId="15" xfId="0" applyFill="1" applyBorder="1" applyAlignment="1">
      <alignment horizontal="center" vertical="center" wrapText="1"/>
    </xf>
    <xf numFmtId="0" fontId="0" fillId="9" borderId="15"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5" xfId="0" applyFill="1" applyBorder="1" applyAlignment="1">
      <alignment horizontal="center" vertical="center" wrapText="1"/>
    </xf>
    <xf numFmtId="0" fontId="0" fillId="9" borderId="15" xfId="0" applyFill="1" applyBorder="1" applyAlignment="1">
      <alignment vertical="center" wrapText="1"/>
    </xf>
    <xf numFmtId="0" fontId="26" fillId="10" borderId="15" xfId="0" applyFont="1" applyFill="1" applyBorder="1" applyAlignment="1">
      <alignment horizontal="center" vertical="center" wrapText="1"/>
    </xf>
    <xf numFmtId="0" fontId="40" fillId="9" borderId="16" xfId="0" applyFont="1" applyFill="1" applyBorder="1" applyAlignment="1">
      <alignment horizontal="center" vertical="center"/>
    </xf>
    <xf numFmtId="0" fontId="40" fillId="9" borderId="19" xfId="0" applyFont="1" applyFill="1" applyBorder="1" applyAlignment="1">
      <alignment horizontal="center" vertical="center"/>
    </xf>
    <xf numFmtId="0" fontId="40" fillId="9" borderId="17" xfId="0" applyFont="1" applyFill="1" applyBorder="1" applyAlignment="1">
      <alignment horizontal="center" vertical="center"/>
    </xf>
    <xf numFmtId="165" fontId="3" fillId="5" borderId="15" xfId="0" applyNumberFormat="1" applyFont="1" applyFill="1" applyBorder="1" applyAlignment="1">
      <alignment horizontal="center" vertical="center" wrapText="1"/>
    </xf>
    <xf numFmtId="0" fontId="0" fillId="23" borderId="20" xfId="0" applyFill="1" applyBorder="1" applyAlignment="1">
      <alignment wrapText="1"/>
    </xf>
    <xf numFmtId="0" fontId="69" fillId="23" borderId="12" xfId="0" applyFont="1" applyFill="1" applyBorder="1"/>
    <xf numFmtId="0" fontId="28" fillId="23" borderId="15" xfId="0" applyFont="1" applyFill="1" applyBorder="1" applyAlignment="1">
      <alignment horizontal="center" vertical="center" wrapText="1"/>
    </xf>
    <xf numFmtId="14" fontId="0" fillId="23" borderId="15" xfId="0" applyNumberFormat="1" applyFill="1" applyBorder="1" applyAlignment="1">
      <alignment horizontal="center" vertical="center"/>
    </xf>
    <xf numFmtId="0" fontId="0" fillId="23" borderId="20" xfId="0" applyFill="1" applyBorder="1" applyAlignment="1">
      <alignment horizontal="center" vertical="center"/>
    </xf>
    <xf numFmtId="0" fontId="0" fillId="23" borderId="16" xfId="0" applyFill="1" applyBorder="1" applyAlignment="1">
      <alignment horizontal="center" vertical="center"/>
    </xf>
    <xf numFmtId="0" fontId="66" fillId="23" borderId="15" xfId="0" applyFont="1" applyFill="1" applyBorder="1" applyAlignment="1">
      <alignment horizontal="center" vertical="center" wrapText="1"/>
    </xf>
    <xf numFmtId="0" fontId="1" fillId="23" borderId="2" xfId="0" applyFont="1" applyFill="1" applyBorder="1" applyAlignment="1">
      <alignment horizontal="center" vertical="center"/>
    </xf>
    <xf numFmtId="0" fontId="1" fillId="23" borderId="15" xfId="0" applyFont="1" applyFill="1" applyBorder="1"/>
    <xf numFmtId="0" fontId="1" fillId="22" borderId="1" xfId="0" applyFont="1" applyFill="1" applyBorder="1"/>
    <xf numFmtId="0" fontId="1" fillId="23" borderId="15" xfId="0" applyFont="1" applyFill="1" applyBorder="1" applyAlignment="1">
      <alignment vertical="center"/>
    </xf>
    <xf numFmtId="0" fontId="1" fillId="23" borderId="15" xfId="0" applyFont="1" applyFill="1" applyBorder="1" applyAlignment="1">
      <alignment horizontal="center" vertical="center"/>
    </xf>
    <xf numFmtId="0" fontId="1" fillId="22" borderId="2" xfId="0" applyFont="1" applyFill="1" applyBorder="1" applyAlignment="1">
      <alignment horizontal="center" vertical="center"/>
    </xf>
    <xf numFmtId="0" fontId="1" fillId="22" borderId="2" xfId="0" applyFont="1" applyFill="1" applyBorder="1" applyAlignment="1">
      <alignment vertical="center"/>
    </xf>
  </cellXfs>
  <cellStyles count="2">
    <cellStyle name="Hyperlink" xfId="1" xr:uid="{00000000-000B-0000-0000-000008000000}"/>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6E7"/>
      <rgbColor rgb="FF808080"/>
      <rgbColor rgb="FF9999FF"/>
      <rgbColor rgb="FF993366"/>
      <rgbColor rgb="FFFFF2CC"/>
      <rgbColor rgb="FFEDEDED"/>
      <rgbColor rgb="FF660066"/>
      <rgbColor rgb="FFFF8080"/>
      <rgbColor rgb="FF0066CC"/>
      <rgbColor rgb="FFD7E4BD"/>
      <rgbColor rgb="FF000080"/>
      <rgbColor rgb="FFFF00FF"/>
      <rgbColor rgb="FFFFFF00"/>
      <rgbColor rgb="FF00FFFF"/>
      <rgbColor rgb="FF800080"/>
      <rgbColor rgb="FF800000"/>
      <rgbColor rgb="FF008080"/>
      <rgbColor rgb="FF0000FF"/>
      <rgbColor rgb="FF00B0F0"/>
      <rgbColor rgb="FFE7E6E6"/>
      <rgbColor rgb="FFE2EFDA"/>
      <rgbColor rgb="FFFCE4D6"/>
      <rgbColor rgb="FFA2BCDB"/>
      <rgbColor rgb="FFFF99CC"/>
      <rgbColor rgb="FFCC99FF"/>
      <rgbColor rgb="FFF8CBAD"/>
      <rgbColor rgb="FF3366FF"/>
      <rgbColor rgb="FF33CCCC"/>
      <rgbColor rgb="FF99CC00"/>
      <rgbColor rgb="FFFFCC00"/>
      <rgbColor rgb="FFFF9900"/>
      <rgbColor rgb="FFFA5D48"/>
      <rgbColor rgb="FF666699"/>
      <rgbColor rgb="FF969696"/>
      <rgbColor rgb="FF003366"/>
      <rgbColor rgb="FF00B050"/>
      <rgbColor rgb="FF003300"/>
      <rgbColor rgb="FF333300"/>
      <rgbColor rgb="FF993300"/>
      <rgbColor rgb="FF993366"/>
      <rgbColor rgb="FF333399"/>
      <rgbColor rgb="FF444444"/>
      <rgbColor rgb="00003366"/>
      <rgbColor rgb="00339966"/>
      <rgbColor rgb="00003300"/>
      <rgbColor rgb="00333300"/>
      <rgbColor rgb="00993300"/>
      <rgbColor rgb="00993366"/>
      <rgbColor rgb="00333399"/>
      <rgbColor rgb="00333333"/>
    </indexedColors>
    <mruColors>
      <color rgb="FFF0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sei.trf6.jus.br/sei/controlador.php?acao=procedimento_trabalhar&amp;acao_origem=procedimento_controlar&amp;acao_retorno=procedimento_controlar&amp;id_procedimento=333296&amp;infra_hash=a20fc309d181203fc53306c6310e51d8ff23edd0c472a26603346ebeacaf4c2e&amp;infra_sistema=100000100&amp;infra_unidade_atual=1100009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91"/>
  <sheetViews>
    <sheetView tabSelected="1" topLeftCell="A80" workbookViewId="0">
      <selection activeCell="C88" sqref="C88"/>
    </sheetView>
  </sheetViews>
  <sheetFormatPr defaultRowHeight="15"/>
  <cols>
    <col min="1" max="1" width="27.5703125" customWidth="1"/>
    <col min="2" max="2" width="18.85546875" customWidth="1"/>
    <col min="3" max="3" width="62.5703125" customWidth="1"/>
    <col min="4" max="4" width="15.42578125" customWidth="1"/>
    <col min="5" max="5" width="18.85546875" customWidth="1"/>
    <col min="6" max="6" width="18" customWidth="1"/>
    <col min="7" max="7" width="21.5703125" customWidth="1"/>
    <col min="8" max="8" width="20.42578125" customWidth="1"/>
    <col min="9" max="9" width="32.85546875" customWidth="1"/>
    <col min="10" max="10" width="28.5703125" customWidth="1"/>
    <col min="11" max="11" width="26.5703125" customWidth="1"/>
    <col min="12" max="12" width="19.42578125" customWidth="1"/>
    <col min="13" max="14" width="8.7109375" customWidth="1"/>
    <col min="15" max="15" width="89.42578125" customWidth="1"/>
    <col min="16" max="1023" width="8.7109375" customWidth="1"/>
  </cols>
  <sheetData>
    <row r="2" spans="1:15" ht="45.75">
      <c r="A2" s="203" t="s">
        <v>0</v>
      </c>
      <c r="B2" s="204" t="s">
        <v>1</v>
      </c>
      <c r="C2" s="171" t="s">
        <v>2</v>
      </c>
      <c r="D2" s="205" t="s">
        <v>3</v>
      </c>
      <c r="E2" s="206" t="s">
        <v>4</v>
      </c>
      <c r="F2" s="174" t="s">
        <v>5</v>
      </c>
      <c r="G2" s="131" t="s">
        <v>6</v>
      </c>
      <c r="H2" s="131" t="s">
        <v>7</v>
      </c>
      <c r="I2" s="485" t="s">
        <v>8</v>
      </c>
      <c r="J2" s="496"/>
      <c r="K2" s="496" t="s">
        <v>9</v>
      </c>
      <c r="L2" s="483" t="s">
        <v>10</v>
      </c>
    </row>
    <row r="3" spans="1:15" ht="23.25" customHeight="1">
      <c r="A3" s="954" t="s">
        <v>11</v>
      </c>
      <c r="B3" s="151" t="s">
        <v>12</v>
      </c>
      <c r="C3" s="151" t="s">
        <v>13</v>
      </c>
      <c r="D3" s="151">
        <v>4</v>
      </c>
      <c r="E3" s="176">
        <v>45112</v>
      </c>
      <c r="F3" s="177">
        <v>2300</v>
      </c>
      <c r="G3" s="151" t="s">
        <v>14</v>
      </c>
      <c r="H3" s="151"/>
      <c r="I3" s="957" t="s">
        <v>15</v>
      </c>
      <c r="J3" s="497"/>
      <c r="K3" s="151" t="s">
        <v>14</v>
      </c>
      <c r="L3" s="151" t="s">
        <v>14</v>
      </c>
      <c r="O3" s="628" t="s">
        <v>16</v>
      </c>
    </row>
    <row r="4" spans="1:15" ht="22.5" customHeight="1">
      <c r="A4" s="954"/>
      <c r="B4" s="151" t="s">
        <v>17</v>
      </c>
      <c r="C4" s="151" t="s">
        <v>18</v>
      </c>
      <c r="D4" s="151">
        <v>4</v>
      </c>
      <c r="E4" s="176">
        <v>45243</v>
      </c>
      <c r="F4" s="179">
        <v>2100000</v>
      </c>
      <c r="G4" s="151" t="s">
        <v>14</v>
      </c>
      <c r="H4" s="151"/>
      <c r="I4" s="957"/>
      <c r="J4" s="497"/>
      <c r="K4" s="151" t="s">
        <v>14</v>
      </c>
      <c r="L4" s="151" t="s">
        <v>14</v>
      </c>
      <c r="O4" t="s">
        <v>19</v>
      </c>
    </row>
    <row r="5" spans="1:15" ht="27">
      <c r="A5" s="954"/>
      <c r="B5" s="151" t="s">
        <v>20</v>
      </c>
      <c r="C5" s="753" t="s">
        <v>21</v>
      </c>
      <c r="D5" s="753">
        <v>4</v>
      </c>
      <c r="E5" s="822">
        <v>45078</v>
      </c>
      <c r="F5" s="823">
        <v>9745.09</v>
      </c>
      <c r="G5" s="753" t="s">
        <v>22</v>
      </c>
      <c r="H5" s="753"/>
      <c r="I5" s="957"/>
      <c r="J5" s="497"/>
      <c r="K5" s="824" t="s">
        <v>23</v>
      </c>
      <c r="L5" s="833" t="s">
        <v>24</v>
      </c>
      <c r="O5" t="s">
        <v>25</v>
      </c>
    </row>
    <row r="6" spans="1:15" ht="40.5" customHeight="1">
      <c r="A6" s="954"/>
      <c r="B6" s="151" t="s">
        <v>26</v>
      </c>
      <c r="C6" s="753" t="s">
        <v>27</v>
      </c>
      <c r="D6" s="753">
        <v>3</v>
      </c>
      <c r="E6" s="822">
        <v>45241</v>
      </c>
      <c r="F6" s="823">
        <v>13000</v>
      </c>
      <c r="G6" s="753" t="s">
        <v>14</v>
      </c>
      <c r="H6" s="753"/>
      <c r="I6" s="957"/>
      <c r="J6" s="497"/>
      <c r="K6" s="825" t="s">
        <v>28</v>
      </c>
      <c r="L6" s="832" t="s">
        <v>24</v>
      </c>
      <c r="O6" t="s">
        <v>29</v>
      </c>
    </row>
    <row r="7" spans="1:15" ht="27" customHeight="1">
      <c r="A7" s="954"/>
      <c r="B7" s="151" t="s">
        <v>30</v>
      </c>
      <c r="C7" s="753" t="s">
        <v>31</v>
      </c>
      <c r="D7" s="753">
        <v>1</v>
      </c>
      <c r="E7" s="822">
        <v>44993</v>
      </c>
      <c r="F7" s="823">
        <v>12500</v>
      </c>
      <c r="G7" s="753" t="s">
        <v>32</v>
      </c>
      <c r="H7" s="753"/>
      <c r="I7" s="957"/>
      <c r="J7" s="497"/>
      <c r="K7" s="911" t="s">
        <v>33</v>
      </c>
      <c r="L7" s="832" t="s">
        <v>24</v>
      </c>
      <c r="O7" t="s">
        <v>34</v>
      </c>
    </row>
    <row r="8" spans="1:15" ht="27" customHeight="1">
      <c r="A8" s="954"/>
      <c r="B8" s="151" t="s">
        <v>35</v>
      </c>
      <c r="C8" s="626" t="s">
        <v>36</v>
      </c>
      <c r="D8" s="626">
        <v>1</v>
      </c>
      <c r="E8" s="826">
        <v>45138</v>
      </c>
      <c r="F8" s="827">
        <v>10000</v>
      </c>
      <c r="G8" s="626" t="s">
        <v>22</v>
      </c>
      <c r="H8" s="626"/>
      <c r="I8" s="957"/>
      <c r="J8" s="497"/>
      <c r="K8" s="508" t="s">
        <v>37</v>
      </c>
      <c r="L8" s="509" t="s">
        <v>37</v>
      </c>
      <c r="O8" t="s">
        <v>38</v>
      </c>
    </row>
    <row r="9" spans="1:15" ht="27" customHeight="1">
      <c r="A9" s="954"/>
      <c r="B9" s="151" t="s">
        <v>39</v>
      </c>
      <c r="C9" s="626" t="s">
        <v>40</v>
      </c>
      <c r="D9" s="618"/>
      <c r="E9" s="826">
        <v>45230</v>
      </c>
      <c r="F9" s="827">
        <v>100000</v>
      </c>
      <c r="G9" s="626" t="s">
        <v>22</v>
      </c>
      <c r="H9" s="626"/>
      <c r="I9" s="957"/>
      <c r="J9" s="497"/>
      <c r="K9" s="508" t="s">
        <v>37</v>
      </c>
      <c r="L9" s="510" t="s">
        <v>37</v>
      </c>
    </row>
    <row r="10" spans="1:15" ht="27" customHeight="1">
      <c r="A10" s="954"/>
      <c r="B10" s="87" t="s">
        <v>41</v>
      </c>
      <c r="C10" s="627" t="s">
        <v>42</v>
      </c>
      <c r="D10" s="627">
        <v>3</v>
      </c>
      <c r="E10" s="828">
        <v>45241</v>
      </c>
      <c r="F10" s="829">
        <v>219643.2</v>
      </c>
      <c r="G10" s="830" t="s">
        <v>22</v>
      </c>
      <c r="H10" s="830"/>
      <c r="I10" s="957"/>
      <c r="J10" s="497"/>
      <c r="K10" s="508" t="s">
        <v>37</v>
      </c>
      <c r="L10" s="510" t="s">
        <v>37</v>
      </c>
    </row>
    <row r="11" spans="1:15" ht="27" customHeight="1">
      <c r="A11" s="954"/>
      <c r="B11" s="87" t="s">
        <v>41</v>
      </c>
      <c r="C11" s="868" t="s">
        <v>43</v>
      </c>
      <c r="D11" s="868">
        <v>4</v>
      </c>
      <c r="E11" s="912">
        <v>44927</v>
      </c>
      <c r="F11" s="913">
        <v>5553.6</v>
      </c>
      <c r="G11" s="914" t="s">
        <v>22</v>
      </c>
      <c r="H11" s="914"/>
      <c r="I11" s="957"/>
      <c r="J11" s="497" t="s">
        <v>44</v>
      </c>
      <c r="K11" s="683" t="s">
        <v>45</v>
      </c>
      <c r="L11" s="682" t="s">
        <v>24</v>
      </c>
    </row>
    <row r="12" spans="1:15" ht="27" customHeight="1">
      <c r="A12" s="954"/>
      <c r="B12" s="87" t="s">
        <v>46</v>
      </c>
      <c r="C12" s="868" t="s">
        <v>47</v>
      </c>
      <c r="D12" s="868">
        <v>3</v>
      </c>
      <c r="E12" s="912">
        <v>44927</v>
      </c>
      <c r="F12" s="913">
        <v>10201200</v>
      </c>
      <c r="G12" s="914" t="s">
        <v>48</v>
      </c>
      <c r="H12" s="914"/>
      <c r="I12" s="957"/>
      <c r="J12" s="497"/>
      <c r="K12" s="683" t="s">
        <v>49</v>
      </c>
      <c r="L12" s="682" t="s">
        <v>24</v>
      </c>
    </row>
    <row r="13" spans="1:15" ht="27" customHeight="1">
      <c r="A13" s="954"/>
      <c r="B13" s="87" t="s">
        <v>50</v>
      </c>
      <c r="C13" s="868" t="s">
        <v>51</v>
      </c>
      <c r="D13" s="868">
        <v>4</v>
      </c>
      <c r="E13" s="915">
        <v>45275</v>
      </c>
      <c r="F13" s="913">
        <v>800000</v>
      </c>
      <c r="G13" s="858" t="s">
        <v>52</v>
      </c>
      <c r="H13" s="858"/>
      <c r="I13" s="957"/>
      <c r="J13" s="497"/>
      <c r="K13" s="916" t="s">
        <v>33</v>
      </c>
      <c r="L13" s="682" t="s">
        <v>24</v>
      </c>
    </row>
    <row r="14" spans="1:15" ht="45" customHeight="1">
      <c r="A14" s="954"/>
      <c r="B14" s="87" t="s">
        <v>53</v>
      </c>
      <c r="C14" s="627" t="s">
        <v>54</v>
      </c>
      <c r="D14" s="627">
        <v>4</v>
      </c>
      <c r="E14" s="604">
        <v>44927</v>
      </c>
      <c r="F14" s="829">
        <v>236019.20000000001</v>
      </c>
      <c r="G14" s="618" t="s">
        <v>55</v>
      </c>
      <c r="H14" s="618"/>
      <c r="I14" s="957"/>
      <c r="J14" s="497"/>
      <c r="K14" s="508" t="s">
        <v>37</v>
      </c>
      <c r="L14" s="509" t="s">
        <v>37</v>
      </c>
    </row>
    <row r="15" spans="1:15" ht="15.75">
      <c r="A15" s="207" t="s">
        <v>56</v>
      </c>
      <c r="B15" s="208">
        <f>Capital!B18</f>
        <v>11</v>
      </c>
      <c r="C15" s="209"/>
      <c r="D15" s="209"/>
      <c r="E15" s="210"/>
      <c r="F15" s="211">
        <f>Capital!L18</f>
        <v>13490317.889999999</v>
      </c>
      <c r="G15" s="152"/>
      <c r="H15" s="152"/>
      <c r="I15" s="486"/>
      <c r="J15" s="497"/>
      <c r="K15" s="497"/>
      <c r="L15" s="484"/>
    </row>
    <row r="16" spans="1:15">
      <c r="A16" s="212"/>
      <c r="B16" s="157"/>
      <c r="C16" s="213"/>
      <c r="D16" s="213"/>
      <c r="E16" s="214"/>
      <c r="F16" s="215"/>
      <c r="G16" s="153"/>
      <c r="H16" s="153"/>
      <c r="I16" s="487"/>
      <c r="J16" s="497"/>
      <c r="K16" s="497"/>
      <c r="L16" s="484"/>
    </row>
    <row r="17" spans="1:12">
      <c r="A17" s="955" t="s">
        <v>57</v>
      </c>
      <c r="B17" s="154" t="s">
        <v>58</v>
      </c>
      <c r="C17" s="753" t="s">
        <v>59</v>
      </c>
      <c r="D17" s="753">
        <v>4</v>
      </c>
      <c r="E17" s="822">
        <v>45246</v>
      </c>
      <c r="F17" s="823">
        <v>200000</v>
      </c>
      <c r="G17" s="753" t="s">
        <v>14</v>
      </c>
      <c r="H17" s="753"/>
      <c r="I17" s="958" t="s">
        <v>60</v>
      </c>
      <c r="J17" s="497" t="s">
        <v>61</v>
      </c>
      <c r="K17" s="691" t="s">
        <v>62</v>
      </c>
      <c r="L17" s="713" t="s">
        <v>24</v>
      </c>
    </row>
    <row r="18" spans="1:12" ht="14.25" customHeight="1">
      <c r="A18" s="955"/>
      <c r="B18" s="154" t="s">
        <v>63</v>
      </c>
      <c r="C18" s="753" t="s">
        <v>64</v>
      </c>
      <c r="D18" s="753">
        <v>4</v>
      </c>
      <c r="E18" s="822">
        <v>45000</v>
      </c>
      <c r="F18" s="823">
        <v>15950.4</v>
      </c>
      <c r="G18" s="753" t="s">
        <v>48</v>
      </c>
      <c r="H18" s="753"/>
      <c r="I18" s="958"/>
      <c r="J18" s="497"/>
      <c r="K18" s="834" t="s">
        <v>65</v>
      </c>
      <c r="L18" s="682" t="s">
        <v>24</v>
      </c>
    </row>
    <row r="19" spans="1:12" ht="27">
      <c r="A19" s="955"/>
      <c r="B19" s="154" t="s">
        <v>66</v>
      </c>
      <c r="C19" s="626" t="s">
        <v>67</v>
      </c>
      <c r="D19" s="626">
        <v>4</v>
      </c>
      <c r="E19" s="826">
        <v>45031</v>
      </c>
      <c r="F19" s="827">
        <v>15858.5</v>
      </c>
      <c r="G19" s="626" t="s">
        <v>68</v>
      </c>
      <c r="H19" s="626"/>
      <c r="I19" s="958"/>
      <c r="J19" s="497"/>
      <c r="K19" s="508" t="s">
        <v>37</v>
      </c>
      <c r="L19" s="509" t="s">
        <v>37</v>
      </c>
    </row>
    <row r="20" spans="1:12" ht="27">
      <c r="A20" s="955"/>
      <c r="B20" s="154" t="s">
        <v>69</v>
      </c>
      <c r="C20" s="626" t="s">
        <v>70</v>
      </c>
      <c r="D20" s="626">
        <v>4</v>
      </c>
      <c r="E20" s="826">
        <v>45077</v>
      </c>
      <c r="F20" s="827">
        <v>54824</v>
      </c>
      <c r="G20" s="626" t="s">
        <v>68</v>
      </c>
      <c r="H20" s="626"/>
      <c r="I20" s="958"/>
      <c r="J20" s="497"/>
      <c r="K20" s="508" t="s">
        <v>37</v>
      </c>
      <c r="L20" s="509" t="s">
        <v>37</v>
      </c>
    </row>
    <row r="21" spans="1:12" ht="14.25" customHeight="1">
      <c r="A21" s="955"/>
      <c r="B21" s="154" t="s">
        <v>71</v>
      </c>
      <c r="C21" s="753" t="s">
        <v>72</v>
      </c>
      <c r="D21" s="753">
        <v>4</v>
      </c>
      <c r="E21" s="822">
        <v>45072</v>
      </c>
      <c r="F21" s="823">
        <v>10786.5</v>
      </c>
      <c r="G21" s="753" t="s">
        <v>14</v>
      </c>
      <c r="H21" s="753"/>
      <c r="I21" s="958"/>
      <c r="J21" s="497"/>
      <c r="K21" s="735" t="s">
        <v>73</v>
      </c>
      <c r="L21" s="682" t="s">
        <v>24</v>
      </c>
    </row>
    <row r="22" spans="1:12">
      <c r="A22" s="955"/>
      <c r="B22" s="155" t="s">
        <v>74</v>
      </c>
      <c r="C22" s="835" t="s">
        <v>75</v>
      </c>
      <c r="D22" s="644">
        <v>3</v>
      </c>
      <c r="E22" s="836">
        <v>45078</v>
      </c>
      <c r="F22" s="808" t="s">
        <v>76</v>
      </c>
      <c r="G22" s="96" t="s">
        <v>14</v>
      </c>
      <c r="H22" s="96"/>
      <c r="I22" s="958"/>
      <c r="J22" s="497"/>
      <c r="K22" s="151" t="s">
        <v>14</v>
      </c>
      <c r="L22" s="151" t="s">
        <v>14</v>
      </c>
    </row>
    <row r="23" spans="1:12">
      <c r="A23" s="156" t="s">
        <v>77</v>
      </c>
      <c r="B23" s="156">
        <f>Capital!B25</f>
        <v>6</v>
      </c>
      <c r="C23" s="156"/>
      <c r="D23" s="156"/>
      <c r="E23" s="156"/>
      <c r="F23" s="216">
        <f>Capital!L25</f>
        <v>308284.40000000002</v>
      </c>
      <c r="G23" s="156"/>
      <c r="H23" s="156"/>
      <c r="I23" s="488"/>
      <c r="J23" s="497"/>
      <c r="K23" s="497"/>
      <c r="L23" s="484"/>
    </row>
    <row r="24" spans="1:12">
      <c r="A24" s="157"/>
      <c r="B24" s="157"/>
      <c r="C24" s="157"/>
      <c r="D24" s="157"/>
      <c r="E24" s="157"/>
      <c r="F24" s="157"/>
      <c r="G24" s="157"/>
      <c r="H24" s="157"/>
      <c r="I24" s="489"/>
      <c r="J24" s="497"/>
      <c r="K24" s="497"/>
      <c r="L24" s="484"/>
    </row>
    <row r="25" spans="1:12">
      <c r="A25" s="956" t="s">
        <v>78</v>
      </c>
      <c r="B25" s="158" t="s">
        <v>79</v>
      </c>
      <c r="C25" s="837" t="s">
        <v>80</v>
      </c>
      <c r="D25" s="837">
        <v>3</v>
      </c>
      <c r="E25" s="838">
        <v>44987</v>
      </c>
      <c r="F25" s="839">
        <v>31032</v>
      </c>
      <c r="G25" s="837" t="s">
        <v>22</v>
      </c>
      <c r="H25" s="837"/>
      <c r="I25" s="959" t="s">
        <v>81</v>
      </c>
      <c r="J25" s="497"/>
      <c r="K25" s="508" t="s">
        <v>37</v>
      </c>
      <c r="L25" s="509" t="s">
        <v>37</v>
      </c>
    </row>
    <row r="26" spans="1:12" ht="27">
      <c r="A26" s="956"/>
      <c r="B26" s="158" t="s">
        <v>82</v>
      </c>
      <c r="C26" s="837" t="s">
        <v>83</v>
      </c>
      <c r="D26" s="837">
        <v>3</v>
      </c>
      <c r="E26" s="838">
        <v>45107</v>
      </c>
      <c r="F26" s="839">
        <v>70000</v>
      </c>
      <c r="G26" s="837" t="s">
        <v>55</v>
      </c>
      <c r="H26" s="837"/>
      <c r="I26" s="959"/>
      <c r="J26" s="497"/>
      <c r="K26" s="508" t="s">
        <v>37</v>
      </c>
      <c r="L26" s="509" t="s">
        <v>37</v>
      </c>
    </row>
    <row r="27" spans="1:12">
      <c r="A27" s="159" t="s">
        <v>84</v>
      </c>
      <c r="B27" s="159">
        <f>Capital!B28</f>
        <v>2</v>
      </c>
      <c r="C27" s="159"/>
      <c r="D27" s="159"/>
      <c r="E27" s="159"/>
      <c r="F27" s="217">
        <f>Capital!L28</f>
        <v>101032</v>
      </c>
      <c r="G27" s="159"/>
      <c r="H27" s="159"/>
      <c r="I27" s="490"/>
      <c r="J27" s="497"/>
      <c r="K27" s="497"/>
      <c r="L27" s="484"/>
    </row>
    <row r="28" spans="1:12">
      <c r="A28" s="157"/>
      <c r="B28" s="157"/>
      <c r="C28" s="157"/>
      <c r="D28" s="157"/>
      <c r="E28" s="157"/>
      <c r="F28" s="157"/>
      <c r="G28" s="157"/>
      <c r="H28" s="157"/>
      <c r="I28" s="489"/>
      <c r="J28" s="497"/>
      <c r="K28" s="497"/>
      <c r="L28" s="484"/>
    </row>
    <row r="29" spans="1:12" ht="30.75" customHeight="1">
      <c r="A29" s="960" t="s">
        <v>85</v>
      </c>
      <c r="B29" s="329" t="s">
        <v>86</v>
      </c>
      <c r="C29" s="840" t="s">
        <v>87</v>
      </c>
      <c r="D29" s="545">
        <v>2</v>
      </c>
      <c r="E29" s="642">
        <v>45168</v>
      </c>
      <c r="F29" s="643">
        <v>50000</v>
      </c>
      <c r="G29" s="545" t="s">
        <v>22</v>
      </c>
      <c r="H29" s="545"/>
      <c r="I29" s="947" t="s">
        <v>88</v>
      </c>
      <c r="J29" s="497"/>
      <c r="K29" s="512" t="s">
        <v>89</v>
      </c>
      <c r="L29" s="514" t="s">
        <v>90</v>
      </c>
    </row>
    <row r="30" spans="1:12">
      <c r="A30" s="961"/>
      <c r="B30" s="329" t="s">
        <v>91</v>
      </c>
      <c r="C30" s="841" t="s">
        <v>92</v>
      </c>
      <c r="D30" s="753">
        <v>2</v>
      </c>
      <c r="E30" s="822">
        <v>45016</v>
      </c>
      <c r="F30" s="823">
        <v>1000</v>
      </c>
      <c r="G30" s="753" t="s">
        <v>22</v>
      </c>
      <c r="H30" s="753"/>
      <c r="I30" s="948"/>
      <c r="J30" s="497"/>
      <c r="K30" s="683" t="s">
        <v>93</v>
      </c>
      <c r="L30" s="682" t="s">
        <v>24</v>
      </c>
    </row>
    <row r="31" spans="1:12">
      <c r="A31" s="961"/>
      <c r="B31" s="329" t="s">
        <v>94</v>
      </c>
      <c r="C31" s="841" t="s">
        <v>95</v>
      </c>
      <c r="D31" s="753">
        <v>2</v>
      </c>
      <c r="E31" s="822">
        <v>45260</v>
      </c>
      <c r="F31" s="823">
        <v>56000</v>
      </c>
      <c r="G31" s="753" t="s">
        <v>32</v>
      </c>
      <c r="H31" s="753"/>
      <c r="I31" s="948"/>
      <c r="J31" s="497"/>
      <c r="K31" s="683" t="s">
        <v>96</v>
      </c>
      <c r="L31" s="682" t="s">
        <v>24</v>
      </c>
    </row>
    <row r="32" spans="1:12" ht="15.75">
      <c r="A32" s="961"/>
      <c r="B32" s="329" t="s">
        <v>97</v>
      </c>
      <c r="C32" s="841" t="s">
        <v>98</v>
      </c>
      <c r="D32" s="753">
        <v>2</v>
      </c>
      <c r="E32" s="822">
        <v>45106</v>
      </c>
      <c r="F32" s="823">
        <v>8000</v>
      </c>
      <c r="G32" s="753" t="s">
        <v>22</v>
      </c>
      <c r="H32" s="753"/>
      <c r="I32" s="948"/>
      <c r="J32" s="497"/>
      <c r="K32" s="834" t="s">
        <v>99</v>
      </c>
      <c r="L32" s="682" t="s">
        <v>24</v>
      </c>
    </row>
    <row r="33" spans="1:12" ht="25.5" customHeight="1">
      <c r="A33" s="961"/>
      <c r="B33" s="459" t="s">
        <v>100</v>
      </c>
      <c r="C33" s="460" t="s">
        <v>101</v>
      </c>
      <c r="D33" s="459">
        <v>1</v>
      </c>
      <c r="E33" s="461">
        <v>44958</v>
      </c>
      <c r="F33" s="462">
        <v>1250</v>
      </c>
      <c r="G33" s="459" t="s">
        <v>22</v>
      </c>
      <c r="H33" s="459"/>
      <c r="I33" s="948"/>
      <c r="J33" s="498" t="s">
        <v>102</v>
      </c>
      <c r="K33" s="497"/>
      <c r="L33" s="484"/>
    </row>
    <row r="34" spans="1:12" ht="25.5" customHeight="1">
      <c r="A34" s="961"/>
      <c r="B34" s="329" t="s">
        <v>103</v>
      </c>
      <c r="C34" s="842" t="s">
        <v>104</v>
      </c>
      <c r="D34" s="626">
        <v>2</v>
      </c>
      <c r="E34" s="826">
        <v>45107</v>
      </c>
      <c r="F34" s="827">
        <v>50000</v>
      </c>
      <c r="G34" s="626" t="s">
        <v>32</v>
      </c>
      <c r="H34" s="329"/>
      <c r="I34" s="948"/>
      <c r="J34" s="497"/>
      <c r="K34" s="508" t="s">
        <v>37</v>
      </c>
      <c r="L34" s="509" t="s">
        <v>37</v>
      </c>
    </row>
    <row r="35" spans="1:12" ht="45.75" customHeight="1">
      <c r="A35" s="961"/>
      <c r="B35" s="459" t="s">
        <v>105</v>
      </c>
      <c r="C35" s="460" t="s">
        <v>106</v>
      </c>
      <c r="D35" s="459">
        <v>2</v>
      </c>
      <c r="E35" s="461">
        <v>44979</v>
      </c>
      <c r="F35" s="462">
        <v>500000</v>
      </c>
      <c r="G35" s="459" t="s">
        <v>32</v>
      </c>
      <c r="H35" s="459"/>
      <c r="I35" s="948"/>
      <c r="J35" s="498" t="s">
        <v>107</v>
      </c>
      <c r="K35" s="497"/>
      <c r="L35" s="484"/>
    </row>
    <row r="36" spans="1:12" ht="25.5" customHeight="1">
      <c r="A36" s="961"/>
      <c r="B36" s="329" t="s">
        <v>108</v>
      </c>
      <c r="C36" s="841" t="s">
        <v>109</v>
      </c>
      <c r="D36" s="753">
        <v>2</v>
      </c>
      <c r="E36" s="822">
        <v>45270</v>
      </c>
      <c r="F36" s="823">
        <v>16150</v>
      </c>
      <c r="G36" s="753" t="s">
        <v>32</v>
      </c>
      <c r="H36" s="753"/>
      <c r="I36" s="948"/>
      <c r="J36" s="497"/>
      <c r="K36" s="843" t="s">
        <v>110</v>
      </c>
      <c r="L36" s="682" t="s">
        <v>24</v>
      </c>
    </row>
    <row r="37" spans="1:12" ht="25.5" customHeight="1">
      <c r="A37" s="961"/>
      <c r="B37" s="329" t="s">
        <v>111</v>
      </c>
      <c r="C37" s="842" t="s">
        <v>112</v>
      </c>
      <c r="D37" s="626">
        <v>3</v>
      </c>
      <c r="E37" s="826">
        <v>45107</v>
      </c>
      <c r="F37" s="827">
        <v>160000</v>
      </c>
      <c r="G37" s="626" t="s">
        <v>68</v>
      </c>
      <c r="H37" s="329"/>
      <c r="I37" s="948"/>
      <c r="J37" s="497"/>
      <c r="K37" s="508" t="s">
        <v>37</v>
      </c>
      <c r="L37" s="509" t="s">
        <v>37</v>
      </c>
    </row>
    <row r="38" spans="1:12" ht="45.75">
      <c r="A38" s="961"/>
      <c r="B38" s="641" t="s">
        <v>113</v>
      </c>
      <c r="C38" s="844" t="s">
        <v>114</v>
      </c>
      <c r="D38" s="626">
        <v>3</v>
      </c>
      <c r="E38" s="826">
        <v>44683</v>
      </c>
      <c r="F38" s="827">
        <v>230000</v>
      </c>
      <c r="G38" s="626" t="s">
        <v>32</v>
      </c>
      <c r="H38" s="329"/>
      <c r="I38" s="948"/>
      <c r="J38" s="499" t="s">
        <v>115</v>
      </c>
      <c r="K38" s="508" t="s">
        <v>37</v>
      </c>
      <c r="L38" s="509" t="s">
        <v>37</v>
      </c>
    </row>
    <row r="39" spans="1:12">
      <c r="A39" s="961"/>
      <c r="B39" s="329" t="s">
        <v>116</v>
      </c>
      <c r="C39" s="842" t="s">
        <v>117</v>
      </c>
      <c r="D39" s="626">
        <v>2</v>
      </c>
      <c r="E39" s="826">
        <v>45260</v>
      </c>
      <c r="F39" s="827">
        <v>42000</v>
      </c>
      <c r="G39" s="626" t="s">
        <v>32</v>
      </c>
      <c r="H39" s="329"/>
      <c r="I39" s="948"/>
      <c r="J39" s="497"/>
      <c r="K39" s="508" t="s">
        <v>37</v>
      </c>
      <c r="L39" s="509" t="s">
        <v>37</v>
      </c>
    </row>
    <row r="40" spans="1:12" ht="27">
      <c r="A40" s="961"/>
      <c r="B40" s="544" t="s">
        <v>118</v>
      </c>
      <c r="C40" s="545" t="s">
        <v>119</v>
      </c>
      <c r="D40" s="544">
        <v>4</v>
      </c>
      <c r="E40" s="546">
        <v>45139</v>
      </c>
      <c r="F40" s="547">
        <v>6700000</v>
      </c>
      <c r="G40" s="544" t="s">
        <v>120</v>
      </c>
      <c r="H40" s="360"/>
      <c r="I40" s="948"/>
      <c r="J40" s="499" t="s">
        <v>121</v>
      </c>
      <c r="K40" s="518" t="s">
        <v>122</v>
      </c>
      <c r="L40" s="514" t="s">
        <v>90</v>
      </c>
    </row>
    <row r="41" spans="1:12" ht="27">
      <c r="A41" s="961"/>
      <c r="B41" s="154" t="s">
        <v>123</v>
      </c>
      <c r="C41" s="626" t="s">
        <v>124</v>
      </c>
      <c r="D41" s="626">
        <v>4</v>
      </c>
      <c r="E41" s="826">
        <v>45139</v>
      </c>
      <c r="F41" s="827">
        <v>300000</v>
      </c>
      <c r="G41" s="626" t="s">
        <v>68</v>
      </c>
      <c r="H41" s="154"/>
      <c r="I41" s="948"/>
      <c r="J41" s="497"/>
      <c r="K41" s="508" t="s">
        <v>37</v>
      </c>
      <c r="L41" s="509" t="s">
        <v>37</v>
      </c>
    </row>
    <row r="42" spans="1:12" ht="27">
      <c r="A42" s="961"/>
      <c r="B42" s="154" t="s">
        <v>125</v>
      </c>
      <c r="C42" s="626" t="s">
        <v>126</v>
      </c>
      <c r="D42" s="626">
        <v>4</v>
      </c>
      <c r="E42" s="826">
        <v>44935</v>
      </c>
      <c r="F42" s="827">
        <v>200000</v>
      </c>
      <c r="G42" s="626" t="s">
        <v>120</v>
      </c>
      <c r="H42" s="154"/>
      <c r="I42" s="948"/>
      <c r="J42" s="497"/>
      <c r="K42" s="508" t="s">
        <v>37</v>
      </c>
      <c r="L42" s="509" t="s">
        <v>37</v>
      </c>
    </row>
    <row r="43" spans="1:12" ht="27">
      <c r="A43" s="961"/>
      <c r="B43" s="154" t="s">
        <v>127</v>
      </c>
      <c r="C43" s="626" t="s">
        <v>128</v>
      </c>
      <c r="D43" s="626">
        <v>4</v>
      </c>
      <c r="E43" s="826">
        <v>44935</v>
      </c>
      <c r="F43" s="827">
        <v>400000</v>
      </c>
      <c r="G43" s="626" t="s">
        <v>120</v>
      </c>
      <c r="H43" s="154"/>
      <c r="I43" s="948"/>
      <c r="J43" s="497"/>
      <c r="K43" s="508" t="s">
        <v>37</v>
      </c>
      <c r="L43" s="509" t="s">
        <v>37</v>
      </c>
    </row>
    <row r="44" spans="1:12">
      <c r="A44" s="961"/>
      <c r="B44" s="154" t="s">
        <v>129</v>
      </c>
      <c r="C44" s="626" t="s">
        <v>130</v>
      </c>
      <c r="D44" s="626">
        <v>3</v>
      </c>
      <c r="E44" s="826">
        <v>44935</v>
      </c>
      <c r="F44" s="827">
        <v>100000</v>
      </c>
      <c r="G44" s="626" t="s">
        <v>120</v>
      </c>
      <c r="H44" s="154"/>
      <c r="I44" s="948"/>
      <c r="J44" s="497"/>
      <c r="K44" s="508" t="s">
        <v>37</v>
      </c>
      <c r="L44" s="509" t="s">
        <v>37</v>
      </c>
    </row>
    <row r="45" spans="1:12" ht="33.75" customHeight="1">
      <c r="A45" s="961"/>
      <c r="B45" s="154" t="s">
        <v>131</v>
      </c>
      <c r="C45" s="626" t="s">
        <v>132</v>
      </c>
      <c r="D45" s="626">
        <v>3</v>
      </c>
      <c r="E45" s="826">
        <v>44935</v>
      </c>
      <c r="F45" s="827">
        <v>120000</v>
      </c>
      <c r="G45" s="626" t="s">
        <v>120</v>
      </c>
      <c r="H45" s="218"/>
      <c r="I45" s="948"/>
      <c r="J45" s="500" t="s">
        <v>133</v>
      </c>
      <c r="K45" s="508" t="s">
        <v>37</v>
      </c>
      <c r="L45" s="509" t="s">
        <v>37</v>
      </c>
    </row>
    <row r="46" spans="1:12" ht="42" customHeight="1">
      <c r="A46" s="961"/>
      <c r="B46" s="369" t="s">
        <v>134</v>
      </c>
      <c r="C46" s="562" t="s">
        <v>135</v>
      </c>
      <c r="D46" s="562">
        <v>1</v>
      </c>
      <c r="E46" s="845">
        <v>44935</v>
      </c>
      <c r="F46" s="846">
        <v>1011034.45</v>
      </c>
      <c r="G46" s="562" t="s">
        <v>120</v>
      </c>
      <c r="H46" s="467"/>
      <c r="I46" s="948"/>
      <c r="J46" s="501" t="s">
        <v>136</v>
      </c>
      <c r="K46" s="508" t="s">
        <v>37</v>
      </c>
      <c r="L46" s="509" t="s">
        <v>37</v>
      </c>
    </row>
    <row r="47" spans="1:12" ht="30.75">
      <c r="A47" s="961"/>
      <c r="B47" s="369" t="s">
        <v>137</v>
      </c>
      <c r="C47" s="562" t="s">
        <v>138</v>
      </c>
      <c r="D47" s="562">
        <v>4</v>
      </c>
      <c r="E47" s="845">
        <v>44935</v>
      </c>
      <c r="F47" s="846">
        <v>40000</v>
      </c>
      <c r="G47" s="562" t="s">
        <v>68</v>
      </c>
      <c r="H47" s="468"/>
      <c r="I47" s="948"/>
      <c r="J47" s="502"/>
      <c r="K47" s="508" t="s">
        <v>37</v>
      </c>
      <c r="L47" s="509" t="s">
        <v>37</v>
      </c>
    </row>
    <row r="48" spans="1:12" ht="27">
      <c r="A48" s="961"/>
      <c r="B48" s="154" t="s">
        <v>139</v>
      </c>
      <c r="C48" s="626" t="s">
        <v>140</v>
      </c>
      <c r="D48" s="626">
        <v>3</v>
      </c>
      <c r="E48" s="826">
        <v>45078</v>
      </c>
      <c r="F48" s="827">
        <v>1164990</v>
      </c>
      <c r="G48" s="626" t="s">
        <v>68</v>
      </c>
      <c r="H48" s="154"/>
      <c r="I48" s="948"/>
      <c r="J48" s="497"/>
      <c r="K48" s="508" t="s">
        <v>37</v>
      </c>
      <c r="L48" s="509" t="s">
        <v>37</v>
      </c>
    </row>
    <row r="49" spans="1:12" ht="30.75" customHeight="1">
      <c r="A49" s="961"/>
      <c r="B49" s="154" t="s">
        <v>141</v>
      </c>
      <c r="C49" s="626" t="s">
        <v>142</v>
      </c>
      <c r="D49" s="626">
        <v>2</v>
      </c>
      <c r="E49" s="826">
        <v>44935</v>
      </c>
      <c r="F49" s="827">
        <v>1324000</v>
      </c>
      <c r="G49" s="626" t="s">
        <v>120</v>
      </c>
      <c r="H49" s="154"/>
      <c r="I49" s="948"/>
      <c r="J49" s="497"/>
      <c r="K49" s="508" t="s">
        <v>37</v>
      </c>
      <c r="L49" s="509" t="s">
        <v>37</v>
      </c>
    </row>
    <row r="50" spans="1:12" ht="31.5" customHeight="1">
      <c r="A50" s="961"/>
      <c r="B50" s="154" t="s">
        <v>143</v>
      </c>
      <c r="C50" s="626" t="s">
        <v>144</v>
      </c>
      <c r="D50" s="626">
        <v>2</v>
      </c>
      <c r="E50" s="826">
        <v>44935</v>
      </c>
      <c r="F50" s="827">
        <v>283000</v>
      </c>
      <c r="G50" s="626" t="s">
        <v>120</v>
      </c>
      <c r="H50" s="154"/>
      <c r="I50" s="948"/>
      <c r="J50" s="497"/>
      <c r="K50" s="508" t="s">
        <v>37</v>
      </c>
      <c r="L50" s="509" t="s">
        <v>37</v>
      </c>
    </row>
    <row r="51" spans="1:12" ht="27">
      <c r="A51" s="961"/>
      <c r="B51" s="154" t="s">
        <v>145</v>
      </c>
      <c r="C51" s="626" t="s">
        <v>146</v>
      </c>
      <c r="D51" s="626">
        <v>3</v>
      </c>
      <c r="E51" s="826">
        <v>44935</v>
      </c>
      <c r="F51" s="827">
        <v>70000</v>
      </c>
      <c r="G51" s="626" t="s">
        <v>68</v>
      </c>
      <c r="H51" s="154"/>
      <c r="I51" s="948"/>
      <c r="J51" s="497"/>
      <c r="K51" s="508" t="s">
        <v>37</v>
      </c>
      <c r="L51" s="509" t="s">
        <v>37</v>
      </c>
    </row>
    <row r="52" spans="1:12">
      <c r="A52" s="961"/>
      <c r="B52" s="154" t="s">
        <v>147</v>
      </c>
      <c r="C52" s="626" t="s">
        <v>148</v>
      </c>
      <c r="D52" s="626">
        <v>4</v>
      </c>
      <c r="E52" s="826">
        <v>45231</v>
      </c>
      <c r="F52" s="827">
        <v>20000</v>
      </c>
      <c r="G52" s="626" t="s">
        <v>22</v>
      </c>
      <c r="H52" s="154"/>
      <c r="I52" s="948"/>
      <c r="J52" s="497"/>
      <c r="K52" s="508" t="s">
        <v>37</v>
      </c>
      <c r="L52" s="509" t="s">
        <v>37</v>
      </c>
    </row>
    <row r="53" spans="1:12" ht="27">
      <c r="A53" s="961"/>
      <c r="B53" s="154" t="s">
        <v>149</v>
      </c>
      <c r="C53" s="847" t="s">
        <v>150</v>
      </c>
      <c r="D53" s="847">
        <v>4</v>
      </c>
      <c r="E53" s="836">
        <v>44927</v>
      </c>
      <c r="F53" s="848">
        <v>14346398.449999999</v>
      </c>
      <c r="G53" s="847" t="s">
        <v>14</v>
      </c>
      <c r="H53" s="154"/>
      <c r="I53" s="948"/>
      <c r="J53" s="497"/>
      <c r="K53" s="151" t="s">
        <v>14</v>
      </c>
      <c r="L53" s="151" t="s">
        <v>14</v>
      </c>
    </row>
    <row r="54" spans="1:12" ht="27">
      <c r="A54" s="961"/>
      <c r="B54" s="154" t="s">
        <v>151</v>
      </c>
      <c r="C54" s="626" t="s">
        <v>152</v>
      </c>
      <c r="D54" s="626">
        <v>4</v>
      </c>
      <c r="E54" s="826">
        <v>45062</v>
      </c>
      <c r="F54" s="827">
        <v>319000</v>
      </c>
      <c r="G54" s="626" t="s">
        <v>68</v>
      </c>
      <c r="H54" s="154"/>
      <c r="I54" s="948"/>
      <c r="J54" s="497"/>
      <c r="K54" s="508" t="s">
        <v>37</v>
      </c>
      <c r="L54" s="509" t="s">
        <v>37</v>
      </c>
    </row>
    <row r="55" spans="1:12" ht="27">
      <c r="A55" s="961"/>
      <c r="B55" s="154" t="s">
        <v>153</v>
      </c>
      <c r="C55" s="626" t="s">
        <v>154</v>
      </c>
      <c r="D55" s="626">
        <v>4</v>
      </c>
      <c r="E55" s="826">
        <v>44928</v>
      </c>
      <c r="F55" s="827">
        <v>100000</v>
      </c>
      <c r="G55" s="626" t="s">
        <v>68</v>
      </c>
      <c r="H55" s="154"/>
      <c r="I55" s="948"/>
      <c r="J55" s="497"/>
      <c r="K55" s="508" t="s">
        <v>37</v>
      </c>
      <c r="L55" s="509" t="s">
        <v>37</v>
      </c>
    </row>
    <row r="56" spans="1:12" ht="27">
      <c r="A56" s="961"/>
      <c r="B56" s="154" t="s">
        <v>155</v>
      </c>
      <c r="C56" s="626" t="s">
        <v>156</v>
      </c>
      <c r="D56" s="626">
        <v>4</v>
      </c>
      <c r="E56" s="826">
        <v>44928</v>
      </c>
      <c r="F56" s="827">
        <v>120000</v>
      </c>
      <c r="G56" s="626" t="s">
        <v>157</v>
      </c>
      <c r="H56" s="154"/>
      <c r="I56" s="948"/>
      <c r="J56" s="497"/>
      <c r="K56" s="508" t="s">
        <v>37</v>
      </c>
      <c r="L56" s="509" t="s">
        <v>37</v>
      </c>
    </row>
    <row r="57" spans="1:12" ht="40.5">
      <c r="A57" s="961"/>
      <c r="B57" s="154" t="s">
        <v>158</v>
      </c>
      <c r="C57" s="626" t="s">
        <v>159</v>
      </c>
      <c r="D57" s="626">
        <v>4</v>
      </c>
      <c r="E57" s="826">
        <v>44928</v>
      </c>
      <c r="F57" s="827" t="s">
        <v>160</v>
      </c>
      <c r="G57" s="626" t="s">
        <v>157</v>
      </c>
      <c r="H57" s="154"/>
      <c r="I57" s="948"/>
      <c r="J57" s="497"/>
      <c r="K57" s="508" t="s">
        <v>37</v>
      </c>
      <c r="L57" s="509" t="s">
        <v>37</v>
      </c>
    </row>
    <row r="58" spans="1:12" ht="27">
      <c r="A58" s="961"/>
      <c r="B58" s="154" t="s">
        <v>161</v>
      </c>
      <c r="C58" s="626" t="s">
        <v>162</v>
      </c>
      <c r="D58" s="626">
        <v>4</v>
      </c>
      <c r="E58" s="826">
        <v>44928</v>
      </c>
      <c r="F58" s="827">
        <v>92000</v>
      </c>
      <c r="G58" s="626" t="s">
        <v>68</v>
      </c>
      <c r="H58" s="154"/>
      <c r="I58" s="948"/>
      <c r="J58" s="497"/>
      <c r="K58" s="508" t="s">
        <v>37</v>
      </c>
      <c r="L58" s="509" t="s">
        <v>37</v>
      </c>
    </row>
    <row r="59" spans="1:12" ht="27">
      <c r="A59" s="961"/>
      <c r="B59" s="154" t="s">
        <v>163</v>
      </c>
      <c r="C59" s="753" t="s">
        <v>164</v>
      </c>
      <c r="D59" s="753">
        <v>4</v>
      </c>
      <c r="E59" s="822">
        <v>45112</v>
      </c>
      <c r="F59" s="823">
        <v>149500</v>
      </c>
      <c r="G59" s="753" t="s">
        <v>55</v>
      </c>
      <c r="H59" s="154"/>
      <c r="I59" s="948"/>
      <c r="J59" s="503" t="s">
        <v>165</v>
      </c>
      <c r="K59" s="683" t="s">
        <v>166</v>
      </c>
      <c r="L59" s="682" t="s">
        <v>24</v>
      </c>
    </row>
    <row r="60" spans="1:12" ht="40.5">
      <c r="A60" s="961"/>
      <c r="B60" s="154" t="s">
        <v>167</v>
      </c>
      <c r="C60" s="545" t="s">
        <v>168</v>
      </c>
      <c r="D60" s="545">
        <v>3</v>
      </c>
      <c r="E60" s="642">
        <v>45112</v>
      </c>
      <c r="F60" s="643">
        <v>3823233</v>
      </c>
      <c r="G60" s="545" t="s">
        <v>55</v>
      </c>
      <c r="H60" s="218"/>
      <c r="I60" s="948"/>
      <c r="J60" s="506" t="s">
        <v>169</v>
      </c>
      <c r="K60" s="516" t="s">
        <v>170</v>
      </c>
      <c r="L60" s="514" t="s">
        <v>90</v>
      </c>
    </row>
    <row r="61" spans="1:12">
      <c r="A61" s="961"/>
      <c r="B61" s="120" t="s">
        <v>171</v>
      </c>
      <c r="C61" s="124" t="s">
        <v>172</v>
      </c>
      <c r="D61" s="89">
        <v>1</v>
      </c>
      <c r="E61" s="836">
        <v>44929</v>
      </c>
      <c r="F61" s="808">
        <v>249300</v>
      </c>
      <c r="G61" s="847" t="s">
        <v>14</v>
      </c>
      <c r="H61" s="154"/>
      <c r="I61" s="948"/>
      <c r="J61" s="504"/>
      <c r="K61" s="151" t="s">
        <v>14</v>
      </c>
      <c r="L61" s="151" t="s">
        <v>14</v>
      </c>
    </row>
    <row r="62" spans="1:12" ht="27">
      <c r="A62" s="961"/>
      <c r="B62" s="165" t="s">
        <v>173</v>
      </c>
      <c r="C62" s="750" t="s">
        <v>174</v>
      </c>
      <c r="D62" s="618">
        <v>3</v>
      </c>
      <c r="E62" s="826">
        <v>45270</v>
      </c>
      <c r="F62" s="853">
        <v>900000</v>
      </c>
      <c r="G62" s="626" t="s">
        <v>55</v>
      </c>
      <c r="H62" s="154"/>
      <c r="I62" s="948"/>
      <c r="J62" s="497"/>
      <c r="K62" s="508" t="s">
        <v>37</v>
      </c>
      <c r="L62" s="509" t="s">
        <v>37</v>
      </c>
    </row>
    <row r="63" spans="1:12" ht="34.5">
      <c r="A63" s="961"/>
      <c r="B63" s="165" t="s">
        <v>175</v>
      </c>
      <c r="C63" s="849" t="s">
        <v>176</v>
      </c>
      <c r="D63" s="831">
        <v>1</v>
      </c>
      <c r="E63" s="642">
        <v>45269</v>
      </c>
      <c r="F63" s="850">
        <v>1266941.55</v>
      </c>
      <c r="G63" s="545" t="s">
        <v>68</v>
      </c>
      <c r="H63" s="154"/>
      <c r="I63" s="948"/>
      <c r="J63" s="497"/>
      <c r="K63" s="515" t="s">
        <v>177</v>
      </c>
      <c r="L63" s="514" t="s">
        <v>90</v>
      </c>
    </row>
    <row r="64" spans="1:12" ht="27">
      <c r="A64" s="961"/>
      <c r="B64" s="165" t="s">
        <v>178</v>
      </c>
      <c r="C64" s="852" t="s">
        <v>179</v>
      </c>
      <c r="D64" s="831">
        <v>2</v>
      </c>
      <c r="E64" s="642">
        <v>45159</v>
      </c>
      <c r="F64" s="850">
        <v>29339.54</v>
      </c>
      <c r="G64" s="545" t="s">
        <v>68</v>
      </c>
      <c r="H64" s="154"/>
      <c r="I64" s="948"/>
      <c r="J64" s="497"/>
      <c r="K64" s="515" t="s">
        <v>180</v>
      </c>
      <c r="L64" s="514" t="s">
        <v>90</v>
      </c>
    </row>
    <row r="65" spans="1:12" ht="30.75">
      <c r="A65" s="961"/>
      <c r="B65" s="165" t="s">
        <v>181</v>
      </c>
      <c r="C65" s="831" t="s">
        <v>182</v>
      </c>
      <c r="D65" s="831">
        <v>3</v>
      </c>
      <c r="E65" s="642">
        <v>45132</v>
      </c>
      <c r="F65" s="851">
        <v>251894.76</v>
      </c>
      <c r="G65" s="545" t="s">
        <v>14</v>
      </c>
      <c r="H65" s="154"/>
      <c r="I65" s="948"/>
      <c r="J65" s="497"/>
      <c r="K65" s="520" t="s">
        <v>183</v>
      </c>
      <c r="L65" s="514" t="s">
        <v>90</v>
      </c>
    </row>
    <row r="66" spans="1:12" ht="27">
      <c r="A66" s="961"/>
      <c r="B66" s="165" t="s">
        <v>184</v>
      </c>
      <c r="C66" s="852" t="s">
        <v>185</v>
      </c>
      <c r="D66" s="831">
        <v>2</v>
      </c>
      <c r="E66" s="642">
        <v>45194</v>
      </c>
      <c r="F66" s="851">
        <v>30475.74</v>
      </c>
      <c r="G66" s="545" t="s">
        <v>68</v>
      </c>
      <c r="H66" s="154"/>
      <c r="I66" s="948"/>
      <c r="J66" s="497"/>
      <c r="K66" s="519" t="s">
        <v>177</v>
      </c>
      <c r="L66" s="514" t="s">
        <v>90</v>
      </c>
    </row>
    <row r="67" spans="1:12">
      <c r="A67" s="961"/>
      <c r="B67" s="165" t="s">
        <v>186</v>
      </c>
      <c r="C67" s="124" t="s">
        <v>187</v>
      </c>
      <c r="D67" s="89">
        <v>2</v>
      </c>
      <c r="E67" s="836">
        <v>45071</v>
      </c>
      <c r="F67" s="336">
        <v>66786.87</v>
      </c>
      <c r="G67" s="847" t="s">
        <v>14</v>
      </c>
      <c r="H67" s="154"/>
      <c r="I67" s="948"/>
      <c r="J67" s="497"/>
      <c r="K67" s="151" t="s">
        <v>14</v>
      </c>
      <c r="L67" s="151" t="s">
        <v>14</v>
      </c>
    </row>
    <row r="68" spans="1:12">
      <c r="A68" s="961"/>
      <c r="B68" s="165" t="s">
        <v>188</v>
      </c>
      <c r="C68" s="124" t="s">
        <v>189</v>
      </c>
      <c r="D68" s="89">
        <v>2</v>
      </c>
      <c r="E68" s="836">
        <v>45227</v>
      </c>
      <c r="F68" s="336">
        <v>7848</v>
      </c>
      <c r="G68" s="847" t="s">
        <v>14</v>
      </c>
      <c r="H68" s="154"/>
      <c r="I68" s="948"/>
      <c r="J68" s="497"/>
      <c r="K68" s="151" t="s">
        <v>14</v>
      </c>
      <c r="L68" s="151" t="s">
        <v>14</v>
      </c>
    </row>
    <row r="69" spans="1:12" ht="30.75">
      <c r="A69" s="961"/>
      <c r="B69" s="165" t="s">
        <v>190</v>
      </c>
      <c r="C69" s="89" t="s">
        <v>191</v>
      </c>
      <c r="D69" s="89">
        <v>4</v>
      </c>
      <c r="E69" s="836">
        <v>45006</v>
      </c>
      <c r="F69" s="336">
        <v>1802351.28</v>
      </c>
      <c r="G69" s="847" t="s">
        <v>14</v>
      </c>
      <c r="H69" s="154"/>
      <c r="I69" s="948"/>
      <c r="J69" s="497"/>
      <c r="K69" s="151" t="s">
        <v>14</v>
      </c>
      <c r="L69" s="151" t="s">
        <v>14</v>
      </c>
    </row>
    <row r="70" spans="1:12" ht="29.25" customHeight="1">
      <c r="A70" s="961"/>
      <c r="B70" s="165" t="s">
        <v>192</v>
      </c>
      <c r="C70" s="603" t="s">
        <v>193</v>
      </c>
      <c r="D70" s="618">
        <v>4</v>
      </c>
      <c r="E70" s="826"/>
      <c r="F70" s="853">
        <v>196751.91</v>
      </c>
      <c r="G70" s="626" t="s">
        <v>52</v>
      </c>
      <c r="H70" s="154"/>
      <c r="I70" s="948"/>
      <c r="J70" s="497"/>
      <c r="K70" s="508" t="s">
        <v>37</v>
      </c>
      <c r="L70" s="509" t="s">
        <v>37</v>
      </c>
    </row>
    <row r="71" spans="1:12" ht="62.25" customHeight="1">
      <c r="A71" s="961"/>
      <c r="B71" s="154" t="s">
        <v>194</v>
      </c>
      <c r="C71" s="847" t="s">
        <v>195</v>
      </c>
      <c r="D71" s="847">
        <v>4</v>
      </c>
      <c r="E71" s="836">
        <v>45020</v>
      </c>
      <c r="F71" s="848">
        <v>1063118.6399999999</v>
      </c>
      <c r="G71" s="847" t="s">
        <v>14</v>
      </c>
      <c r="H71" s="154"/>
      <c r="I71" s="948"/>
      <c r="J71" s="497"/>
      <c r="K71" s="151" t="s">
        <v>14</v>
      </c>
      <c r="L71" s="151" t="s">
        <v>14</v>
      </c>
    </row>
    <row r="72" spans="1:12" ht="53.25">
      <c r="A72" s="961"/>
      <c r="B72" s="154" t="s">
        <v>196</v>
      </c>
      <c r="C72" s="847" t="s">
        <v>197</v>
      </c>
      <c r="D72" s="847">
        <v>4</v>
      </c>
      <c r="E72" s="836">
        <v>44986</v>
      </c>
      <c r="F72" s="848">
        <v>201986.4</v>
      </c>
      <c r="G72" s="847" t="s">
        <v>14</v>
      </c>
      <c r="H72" s="154"/>
      <c r="I72" s="948"/>
      <c r="J72" s="497"/>
      <c r="K72" s="151" t="s">
        <v>14</v>
      </c>
      <c r="L72" s="151" t="s">
        <v>14</v>
      </c>
    </row>
    <row r="73" spans="1:12" ht="40.5">
      <c r="A73" s="961"/>
      <c r="B73" s="154" t="s">
        <v>198</v>
      </c>
      <c r="C73" s="847" t="s">
        <v>199</v>
      </c>
      <c r="D73" s="847">
        <v>4</v>
      </c>
      <c r="E73" s="836">
        <v>45023</v>
      </c>
      <c r="F73" s="848">
        <v>3884476.44</v>
      </c>
      <c r="G73" s="847" t="s">
        <v>14</v>
      </c>
      <c r="H73" s="154"/>
      <c r="I73" s="948"/>
      <c r="J73" s="497"/>
      <c r="K73" s="136" t="s">
        <v>14</v>
      </c>
      <c r="L73" s="136" t="s">
        <v>14</v>
      </c>
    </row>
    <row r="74" spans="1:12" ht="40.5">
      <c r="A74" s="961"/>
      <c r="B74" s="154" t="s">
        <v>200</v>
      </c>
      <c r="C74" s="847" t="s">
        <v>201</v>
      </c>
      <c r="D74" s="847">
        <v>4</v>
      </c>
      <c r="E74" s="836">
        <v>45139</v>
      </c>
      <c r="F74" s="848">
        <v>464680.8</v>
      </c>
      <c r="G74" s="847" t="s">
        <v>14</v>
      </c>
      <c r="H74" s="154"/>
      <c r="I74" s="948"/>
      <c r="J74" s="497"/>
      <c r="K74" s="151" t="s">
        <v>14</v>
      </c>
      <c r="L74" s="151" t="s">
        <v>14</v>
      </c>
    </row>
    <row r="75" spans="1:12" ht="40.5">
      <c r="A75" s="962"/>
      <c r="B75" s="154" t="s">
        <v>202</v>
      </c>
      <c r="C75" s="847" t="s">
        <v>203</v>
      </c>
      <c r="D75" s="847">
        <v>4</v>
      </c>
      <c r="E75" s="836">
        <v>44992</v>
      </c>
      <c r="F75" s="848">
        <v>4150292.64</v>
      </c>
      <c r="G75" s="847" t="s">
        <v>14</v>
      </c>
      <c r="H75" s="154"/>
      <c r="I75" s="949"/>
      <c r="J75" s="497"/>
      <c r="K75" s="151" t="s">
        <v>14</v>
      </c>
      <c r="L75" s="151" t="s">
        <v>14</v>
      </c>
    </row>
    <row r="76" spans="1:12">
      <c r="A76" s="103" t="s">
        <v>85</v>
      </c>
      <c r="B76" s="103">
        <f>Capital!B78</f>
        <v>49</v>
      </c>
      <c r="C76" s="103"/>
      <c r="D76" s="103"/>
      <c r="E76" s="103"/>
      <c r="F76" s="137">
        <f>Capital!L78</f>
        <v>46627980.469999984</v>
      </c>
      <c r="G76" s="103"/>
      <c r="H76" s="322"/>
      <c r="I76" s="491"/>
      <c r="J76" s="497"/>
      <c r="K76" s="497"/>
      <c r="L76" s="484"/>
    </row>
    <row r="77" spans="1:12" ht="40.5">
      <c r="A77" s="953" t="s">
        <v>204</v>
      </c>
      <c r="B77" s="914" t="s">
        <v>205</v>
      </c>
      <c r="C77" s="1078" t="s">
        <v>206</v>
      </c>
      <c r="D77" s="856">
        <v>4</v>
      </c>
      <c r="E77" s="1079">
        <v>45091</v>
      </c>
      <c r="F77" s="857">
        <v>5379658.2000000002</v>
      </c>
      <c r="G77" s="1080" t="s">
        <v>61</v>
      </c>
      <c r="H77" s="1081"/>
      <c r="I77" s="950" t="s">
        <v>207</v>
      </c>
      <c r="J77" s="1076"/>
      <c r="K77" s="1077" t="s">
        <v>208</v>
      </c>
      <c r="L77" s="713" t="s">
        <v>24</v>
      </c>
    </row>
    <row r="78" spans="1:12" ht="39.75" customHeight="1">
      <c r="A78" s="953"/>
      <c r="B78" s="124" t="s">
        <v>209</v>
      </c>
      <c r="C78" s="87" t="s">
        <v>210</v>
      </c>
      <c r="D78" s="124">
        <v>4</v>
      </c>
      <c r="E78" s="124" t="s">
        <v>211</v>
      </c>
      <c r="F78" s="126">
        <v>23306.14</v>
      </c>
      <c r="G78" s="321" t="s">
        <v>14</v>
      </c>
      <c r="H78" s="124"/>
      <c r="I78" s="951"/>
      <c r="J78" s="499"/>
      <c r="K78" s="151" t="s">
        <v>14</v>
      </c>
      <c r="L78" s="151" t="s">
        <v>14</v>
      </c>
    </row>
    <row r="79" spans="1:12" ht="60.75">
      <c r="A79" s="953"/>
      <c r="B79" s="124" t="s">
        <v>212</v>
      </c>
      <c r="C79" s="89" t="s">
        <v>213</v>
      </c>
      <c r="D79" s="124">
        <v>4</v>
      </c>
      <c r="E79" s="124" t="s">
        <v>214</v>
      </c>
      <c r="F79" s="126">
        <v>12960</v>
      </c>
      <c r="G79" s="321" t="s">
        <v>14</v>
      </c>
      <c r="H79" s="124"/>
      <c r="I79" s="951"/>
      <c r="J79" s="499"/>
      <c r="K79" s="151" t="s">
        <v>14</v>
      </c>
      <c r="L79" s="151" t="s">
        <v>14</v>
      </c>
    </row>
    <row r="80" spans="1:12" ht="76.5">
      <c r="A80" s="953"/>
      <c r="B80" s="124" t="s">
        <v>215</v>
      </c>
      <c r="C80" s="89" t="s">
        <v>216</v>
      </c>
      <c r="D80" s="124">
        <v>3</v>
      </c>
      <c r="E80" s="125">
        <v>45043</v>
      </c>
      <c r="F80" s="126">
        <v>1963.2</v>
      </c>
      <c r="G80" s="321" t="s">
        <v>14</v>
      </c>
      <c r="H80" s="124"/>
      <c r="I80" s="951"/>
      <c r="J80" s="499"/>
      <c r="K80" s="151" t="s">
        <v>14</v>
      </c>
      <c r="L80" s="151" t="s">
        <v>14</v>
      </c>
    </row>
    <row r="81" spans="1:12" ht="30.75">
      <c r="A81" s="953"/>
      <c r="B81" s="124" t="s">
        <v>217</v>
      </c>
      <c r="C81" s="618" t="s">
        <v>218</v>
      </c>
      <c r="D81" s="603">
        <v>4</v>
      </c>
      <c r="E81" s="603"/>
      <c r="F81" s="854">
        <v>92990</v>
      </c>
      <c r="G81" s="855" t="s">
        <v>61</v>
      </c>
      <c r="H81" s="328"/>
      <c r="I81" s="951"/>
      <c r="J81" s="499"/>
      <c r="K81" s="508" t="s">
        <v>37</v>
      </c>
      <c r="L81" s="509" t="s">
        <v>37</v>
      </c>
    </row>
    <row r="82" spans="1:12" ht="30.75">
      <c r="A82" s="953"/>
      <c r="B82" s="124" t="s">
        <v>219</v>
      </c>
      <c r="C82" s="856" t="s">
        <v>220</v>
      </c>
      <c r="D82" s="856">
        <v>3</v>
      </c>
      <c r="E82" s="856"/>
      <c r="F82" s="857">
        <v>15120</v>
      </c>
      <c r="G82" s="858" t="s">
        <v>221</v>
      </c>
      <c r="H82" s="323"/>
      <c r="I82" s="951"/>
      <c r="J82" s="499"/>
      <c r="K82" s="1080" t="s">
        <v>222</v>
      </c>
      <c r="L82" s="713" t="s">
        <v>24</v>
      </c>
    </row>
    <row r="83" spans="1:12" ht="60.75">
      <c r="A83" s="953"/>
      <c r="B83" s="124" t="s">
        <v>223</v>
      </c>
      <c r="C83" s="618" t="s">
        <v>224</v>
      </c>
      <c r="D83" s="603">
        <v>4</v>
      </c>
      <c r="E83" s="603"/>
      <c r="F83" s="854">
        <v>22976800</v>
      </c>
      <c r="G83" s="603" t="s">
        <v>225</v>
      </c>
      <c r="H83" s="124"/>
      <c r="I83" s="951"/>
      <c r="J83" s="499"/>
      <c r="K83" s="508" t="s">
        <v>37</v>
      </c>
      <c r="L83" s="509" t="s">
        <v>37</v>
      </c>
    </row>
    <row r="84" spans="1:12" ht="27">
      <c r="A84" s="382"/>
      <c r="B84" s="469" t="s">
        <v>226</v>
      </c>
      <c r="C84" s="1082" t="s">
        <v>227</v>
      </c>
      <c r="D84" s="856"/>
      <c r="E84" s="856"/>
      <c r="F84" s="857">
        <v>668000</v>
      </c>
      <c r="G84" s="856" t="s">
        <v>225</v>
      </c>
      <c r="H84" s="856"/>
      <c r="I84" s="952"/>
      <c r="J84" s="499"/>
      <c r="K84" s="691" t="s">
        <v>228</v>
      </c>
      <c r="L84" s="713" t="s">
        <v>24</v>
      </c>
    </row>
    <row r="85" spans="1:12">
      <c r="A85" s="121" t="s">
        <v>229</v>
      </c>
      <c r="B85" s="121">
        <v>8</v>
      </c>
      <c r="C85" s="121"/>
      <c r="D85" s="121"/>
      <c r="E85" s="121"/>
      <c r="F85" s="122">
        <f>SUM(F77:F84)</f>
        <v>29170797.539999999</v>
      </c>
      <c r="G85" s="121"/>
      <c r="H85" s="121"/>
      <c r="I85" s="492"/>
      <c r="J85" s="503"/>
      <c r="K85" s="503"/>
      <c r="L85" s="484"/>
    </row>
    <row r="86" spans="1:12" ht="65.25" customHeight="1">
      <c r="A86" s="944" t="s">
        <v>230</v>
      </c>
      <c r="B86" s="427" t="s">
        <v>231</v>
      </c>
      <c r="C86" s="859" t="s">
        <v>232</v>
      </c>
      <c r="D86" s="860">
        <v>4</v>
      </c>
      <c r="E86" s="861">
        <v>45046</v>
      </c>
      <c r="F86" s="862">
        <v>21694.99</v>
      </c>
      <c r="G86" s="860" t="s">
        <v>55</v>
      </c>
      <c r="H86" s="425"/>
      <c r="I86" s="493"/>
      <c r="J86" s="484" t="s">
        <v>233</v>
      </c>
      <c r="K86" s="508" t="s">
        <v>37</v>
      </c>
      <c r="L86" s="509" t="s">
        <v>37</v>
      </c>
    </row>
    <row r="87" spans="1:12" ht="40.5">
      <c r="A87" s="945"/>
      <c r="B87" s="427" t="s">
        <v>234</v>
      </c>
      <c r="C87" s="859" t="s">
        <v>235</v>
      </c>
      <c r="D87" s="860">
        <v>4</v>
      </c>
      <c r="E87" s="861">
        <v>44985</v>
      </c>
      <c r="F87" s="862">
        <v>4000</v>
      </c>
      <c r="G87" s="860" t="s">
        <v>68</v>
      </c>
      <c r="H87" s="425"/>
      <c r="I87" s="493"/>
      <c r="J87" s="504"/>
      <c r="K87" s="508" t="s">
        <v>37</v>
      </c>
      <c r="L87" s="509" t="s">
        <v>37</v>
      </c>
    </row>
    <row r="88" spans="1:12" ht="20.25" customHeight="1">
      <c r="A88" s="946"/>
      <c r="B88" s="427" t="s">
        <v>236</v>
      </c>
      <c r="C88" s="859" t="s">
        <v>237</v>
      </c>
      <c r="D88" s="860">
        <v>2</v>
      </c>
      <c r="E88" s="861">
        <v>45100</v>
      </c>
      <c r="F88" s="862">
        <v>900</v>
      </c>
      <c r="G88" s="860" t="s">
        <v>22</v>
      </c>
      <c r="H88" s="425"/>
      <c r="I88" s="493"/>
      <c r="J88" s="497"/>
      <c r="K88" s="508" t="s">
        <v>37</v>
      </c>
      <c r="L88" s="509" t="s">
        <v>37</v>
      </c>
    </row>
    <row r="89" spans="1:12">
      <c r="A89" s="426"/>
      <c r="B89" s="456">
        <v>6</v>
      </c>
      <c r="C89" s="426"/>
      <c r="D89" s="426"/>
      <c r="E89" s="426"/>
      <c r="F89" s="424">
        <f>SUM(F86:F88)</f>
        <v>26594.99</v>
      </c>
      <c r="G89" s="426"/>
      <c r="H89" s="426"/>
      <c r="I89" s="494"/>
      <c r="J89" s="497"/>
      <c r="K89" s="497"/>
      <c r="L89" s="484"/>
    </row>
    <row r="90" spans="1:12">
      <c r="A90" s="429"/>
      <c r="B90" s="429"/>
      <c r="C90" s="429"/>
      <c r="D90" s="429"/>
      <c r="E90" s="429"/>
      <c r="F90" s="429"/>
      <c r="G90" s="429"/>
      <c r="H90" s="429"/>
      <c r="I90" s="429"/>
      <c r="J90" s="497"/>
      <c r="K90" s="497"/>
      <c r="L90" s="484"/>
    </row>
    <row r="91" spans="1:12">
      <c r="A91" s="430" t="s">
        <v>238</v>
      </c>
      <c r="B91" s="430">
        <f>Capital!B116</f>
        <v>79</v>
      </c>
      <c r="C91" s="430"/>
      <c r="D91" s="430"/>
      <c r="E91" s="430"/>
      <c r="F91" s="431">
        <f>Capital!L116</f>
        <v>89725007.289999977</v>
      </c>
      <c r="G91" s="430"/>
      <c r="H91" s="430"/>
      <c r="I91" s="495"/>
      <c r="J91" s="497"/>
      <c r="K91" s="497"/>
      <c r="L91" s="484"/>
    </row>
  </sheetData>
  <autoFilter ref="F2:F91" xr:uid="{00000000-0001-0000-0100-000000000000}"/>
  <mergeCells count="11">
    <mergeCell ref="A86:A88"/>
    <mergeCell ref="I29:I75"/>
    <mergeCell ref="I77:I84"/>
    <mergeCell ref="A77:A83"/>
    <mergeCell ref="A3:A14"/>
    <mergeCell ref="A17:A22"/>
    <mergeCell ref="A25:A26"/>
    <mergeCell ref="I3:I14"/>
    <mergeCell ref="I17:I22"/>
    <mergeCell ref="I25:I26"/>
    <mergeCell ref="A29:A75"/>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0"/>
  <sheetViews>
    <sheetView workbookViewId="0">
      <pane xSplit="1" topLeftCell="B1" activePane="topRight" state="frozen"/>
      <selection pane="topRight"/>
    </sheetView>
  </sheetViews>
  <sheetFormatPr defaultRowHeight="15"/>
  <cols>
    <col min="1" max="1" width="18.42578125" customWidth="1"/>
    <col min="2" max="2" width="21.28515625" customWidth="1"/>
    <col min="3" max="3" width="72.85546875" customWidth="1"/>
    <col min="4" max="4" width="8.5703125" customWidth="1"/>
    <col min="5" max="5" width="17.85546875" customWidth="1"/>
    <col min="6" max="6" width="22.42578125" customWidth="1"/>
    <col min="7" max="7" width="27.85546875" customWidth="1"/>
    <col min="8" max="8" width="27.85546875" hidden="1" customWidth="1"/>
    <col min="9" max="11" width="27.85546875" customWidth="1"/>
    <col min="12" max="12" width="27" customWidth="1"/>
    <col min="13" max="14" width="8.7109375" customWidth="1"/>
    <col min="15" max="15" width="89.85546875" customWidth="1"/>
    <col min="16" max="1026" width="8.7109375" customWidth="1"/>
  </cols>
  <sheetData>
    <row r="1" spans="1:15" ht="64.5" customHeight="1">
      <c r="A1" s="61" t="s">
        <v>0</v>
      </c>
      <c r="B1" s="1" t="s">
        <v>1</v>
      </c>
      <c r="C1" s="62" t="s">
        <v>2</v>
      </c>
      <c r="D1" s="62" t="s">
        <v>3</v>
      </c>
      <c r="E1" s="63" t="s">
        <v>4</v>
      </c>
      <c r="F1" s="64" t="s">
        <v>5</v>
      </c>
      <c r="G1" s="65" t="s">
        <v>6</v>
      </c>
      <c r="H1" s="138" t="s">
        <v>8</v>
      </c>
      <c r="I1" s="521" t="s">
        <v>239</v>
      </c>
      <c r="J1" s="132" t="s">
        <v>240</v>
      </c>
      <c r="K1" s="132" t="s">
        <v>10</v>
      </c>
      <c r="O1" s="628" t="s">
        <v>16</v>
      </c>
    </row>
    <row r="2" spans="1:15" ht="27">
      <c r="A2" s="994" t="s">
        <v>241</v>
      </c>
      <c r="B2" s="533" t="s">
        <v>242</v>
      </c>
      <c r="C2" s="534" t="s">
        <v>243</v>
      </c>
      <c r="D2" s="535">
        <v>4</v>
      </c>
      <c r="E2" s="536">
        <v>45062</v>
      </c>
      <c r="F2" s="537">
        <v>11839.2</v>
      </c>
      <c r="G2" s="533" t="s">
        <v>68</v>
      </c>
      <c r="H2" s="993" t="s">
        <v>244</v>
      </c>
      <c r="I2" s="1006" t="s">
        <v>244</v>
      </c>
      <c r="J2" s="538" t="s">
        <v>245</v>
      </c>
      <c r="K2" s="538" t="s">
        <v>246</v>
      </c>
      <c r="O2" t="s">
        <v>19</v>
      </c>
    </row>
    <row r="3" spans="1:15" ht="30.75">
      <c r="A3" s="995"/>
      <c r="B3" s="549" t="s">
        <v>247</v>
      </c>
      <c r="C3" s="550" t="s">
        <v>248</v>
      </c>
      <c r="D3" s="551">
        <v>4</v>
      </c>
      <c r="E3" s="552">
        <v>45107</v>
      </c>
      <c r="F3" s="553">
        <v>32000</v>
      </c>
      <c r="G3" s="549" t="s">
        <v>22</v>
      </c>
      <c r="H3" s="993"/>
      <c r="I3" s="1007"/>
      <c r="J3" s="548" t="s">
        <v>37</v>
      </c>
      <c r="K3" s="548" t="s">
        <v>37</v>
      </c>
      <c r="O3" t="s">
        <v>25</v>
      </c>
    </row>
    <row r="4" spans="1:15" ht="27">
      <c r="A4" s="995"/>
      <c r="B4" s="549" t="s">
        <v>249</v>
      </c>
      <c r="C4" s="550" t="s">
        <v>250</v>
      </c>
      <c r="D4" s="551">
        <v>4</v>
      </c>
      <c r="E4" s="552">
        <v>45239</v>
      </c>
      <c r="F4" s="553">
        <v>950400</v>
      </c>
      <c r="G4" s="549" t="s">
        <v>251</v>
      </c>
      <c r="H4" s="993"/>
      <c r="I4" s="1007"/>
      <c r="J4" s="548" t="s">
        <v>37</v>
      </c>
      <c r="K4" s="548" t="s">
        <v>37</v>
      </c>
      <c r="O4" t="s">
        <v>29</v>
      </c>
    </row>
    <row r="5" spans="1:15">
      <c r="A5" s="995"/>
      <c r="B5" s="549" t="s">
        <v>252</v>
      </c>
      <c r="C5" s="655" t="s">
        <v>253</v>
      </c>
      <c r="D5" s="660">
        <v>4</v>
      </c>
      <c r="E5" s="657">
        <v>45187</v>
      </c>
      <c r="F5" s="658">
        <v>414792</v>
      </c>
      <c r="G5" s="752" t="s">
        <v>14</v>
      </c>
      <c r="H5" s="993"/>
      <c r="I5" s="1007"/>
      <c r="J5" s="151" t="s">
        <v>14</v>
      </c>
      <c r="K5" s="151" t="s">
        <v>14</v>
      </c>
      <c r="O5" t="s">
        <v>34</v>
      </c>
    </row>
    <row r="6" spans="1:15" ht="30.75">
      <c r="A6" s="995"/>
      <c r="B6" s="586" t="s">
        <v>254</v>
      </c>
      <c r="C6" s="673" t="s">
        <v>255</v>
      </c>
      <c r="D6" s="674">
        <v>3</v>
      </c>
      <c r="E6" s="863">
        <v>45226</v>
      </c>
      <c r="F6" s="676">
        <v>18168</v>
      </c>
      <c r="G6" s="864" t="s">
        <v>14</v>
      </c>
      <c r="H6" s="993"/>
      <c r="I6" s="1008"/>
      <c r="J6" s="151" t="s">
        <v>14</v>
      </c>
      <c r="K6" s="151" t="s">
        <v>14</v>
      </c>
      <c r="O6" t="s">
        <v>38</v>
      </c>
    </row>
    <row r="7" spans="1:15">
      <c r="A7" s="35" t="s">
        <v>256</v>
      </c>
      <c r="B7" s="35">
        <f>Subseções!B10</f>
        <v>5</v>
      </c>
      <c r="C7" s="35"/>
      <c r="D7" s="35"/>
      <c r="E7" s="35"/>
      <c r="F7" s="44">
        <f>Subseções!L10</f>
        <v>1427199.2</v>
      </c>
      <c r="G7" s="35"/>
      <c r="H7" s="50"/>
      <c r="I7" s="522"/>
      <c r="J7" s="103"/>
      <c r="K7" s="103"/>
    </row>
    <row r="8" spans="1:15" ht="45.75" customHeight="1">
      <c r="A8" s="989" t="s">
        <v>257</v>
      </c>
      <c r="B8" s="550" t="s">
        <v>258</v>
      </c>
      <c r="C8" s="550" t="s">
        <v>259</v>
      </c>
      <c r="D8" s="551">
        <v>4</v>
      </c>
      <c r="E8" s="552">
        <v>44927</v>
      </c>
      <c r="F8" s="553">
        <v>602400</v>
      </c>
      <c r="G8" s="551" t="s">
        <v>22</v>
      </c>
      <c r="H8" s="970" t="s">
        <v>260</v>
      </c>
      <c r="I8" s="1009" t="s">
        <v>260</v>
      </c>
      <c r="J8" s="548" t="s">
        <v>37</v>
      </c>
      <c r="K8" s="548" t="s">
        <v>37</v>
      </c>
    </row>
    <row r="9" spans="1:15" ht="45.75">
      <c r="A9" s="990"/>
      <c r="B9" s="528" t="s">
        <v>261</v>
      </c>
      <c r="C9" s="528" t="s">
        <v>262</v>
      </c>
      <c r="D9" s="529">
        <v>4</v>
      </c>
      <c r="E9" s="532">
        <v>44927</v>
      </c>
      <c r="F9" s="530">
        <v>5754</v>
      </c>
      <c r="G9" s="529" t="s">
        <v>14</v>
      </c>
      <c r="H9" s="970"/>
      <c r="I9" s="1010"/>
      <c r="J9" s="531" t="s">
        <v>263</v>
      </c>
      <c r="K9" s="531" t="s">
        <v>90</v>
      </c>
    </row>
    <row r="10" spans="1:15">
      <c r="A10" s="990"/>
      <c r="B10" s="550" t="s">
        <v>264</v>
      </c>
      <c r="C10" s="550" t="s">
        <v>265</v>
      </c>
      <c r="D10" s="551">
        <v>4</v>
      </c>
      <c r="E10" s="552">
        <v>45078</v>
      </c>
      <c r="F10" s="553">
        <v>791.51</v>
      </c>
      <c r="G10" s="551" t="s">
        <v>22</v>
      </c>
      <c r="H10" s="970"/>
      <c r="I10" s="1010"/>
      <c r="J10" s="548" t="s">
        <v>37</v>
      </c>
      <c r="K10" s="548" t="s">
        <v>37</v>
      </c>
    </row>
    <row r="11" spans="1:15" ht="30.75">
      <c r="A11" s="990"/>
      <c r="B11" s="584" t="s">
        <v>266</v>
      </c>
      <c r="C11" s="584" t="s">
        <v>267</v>
      </c>
      <c r="D11" s="557">
        <v>4</v>
      </c>
      <c r="E11" s="558">
        <v>45113</v>
      </c>
      <c r="F11" s="585">
        <v>235986.96</v>
      </c>
      <c r="G11" s="557" t="s">
        <v>14</v>
      </c>
      <c r="H11" s="970"/>
      <c r="I11" s="1010"/>
      <c r="J11" s="151" t="s">
        <v>14</v>
      </c>
      <c r="K11" s="151" t="s">
        <v>14</v>
      </c>
    </row>
    <row r="12" spans="1:15" ht="30.75">
      <c r="A12" s="991"/>
      <c r="B12" s="580" t="s">
        <v>268</v>
      </c>
      <c r="C12" s="580" t="s">
        <v>269</v>
      </c>
      <c r="D12" s="581">
        <v>4</v>
      </c>
      <c r="E12" s="582">
        <v>45107</v>
      </c>
      <c r="F12" s="583">
        <v>20000</v>
      </c>
      <c r="G12" s="581" t="s">
        <v>22</v>
      </c>
      <c r="H12" s="164"/>
      <c r="I12" s="1011"/>
      <c r="J12" s="548" t="s">
        <v>37</v>
      </c>
      <c r="K12" s="548" t="s">
        <v>37</v>
      </c>
    </row>
    <row r="13" spans="1:15">
      <c r="A13" s="17" t="s">
        <v>270</v>
      </c>
      <c r="B13" s="17">
        <f>Subseções!B16</f>
        <v>5</v>
      </c>
      <c r="C13" s="17"/>
      <c r="D13" s="17"/>
      <c r="E13" s="17"/>
      <c r="F13" s="18">
        <f>Subseções!L16</f>
        <v>864932.47</v>
      </c>
      <c r="G13" s="17"/>
      <c r="H13" s="50"/>
      <c r="I13" s="522"/>
      <c r="J13" s="629"/>
      <c r="K13" s="629"/>
    </row>
    <row r="14" spans="1:15" ht="60.75">
      <c r="A14" s="997" t="s">
        <v>271</v>
      </c>
      <c r="B14" s="534" t="s">
        <v>242</v>
      </c>
      <c r="C14" s="534" t="s">
        <v>272</v>
      </c>
      <c r="D14" s="535">
        <v>3</v>
      </c>
      <c r="E14" s="536">
        <v>44933</v>
      </c>
      <c r="F14" s="537">
        <v>10800</v>
      </c>
      <c r="G14" s="540" t="s">
        <v>22</v>
      </c>
      <c r="H14" s="984" t="s">
        <v>273</v>
      </c>
      <c r="I14" s="1006" t="s">
        <v>273</v>
      </c>
      <c r="J14" s="538" t="s">
        <v>274</v>
      </c>
      <c r="K14" s="538" t="s">
        <v>275</v>
      </c>
    </row>
    <row r="15" spans="1:15" ht="30.75">
      <c r="A15" s="998"/>
      <c r="B15" s="528" t="s">
        <v>247</v>
      </c>
      <c r="C15" s="528" t="s">
        <v>276</v>
      </c>
      <c r="D15" s="529">
        <v>4</v>
      </c>
      <c r="E15" s="532">
        <v>44996</v>
      </c>
      <c r="F15" s="530">
        <v>9000</v>
      </c>
      <c r="G15" s="543" t="s">
        <v>14</v>
      </c>
      <c r="H15" s="984"/>
      <c r="I15" s="1007"/>
      <c r="J15" s="545" t="s">
        <v>277</v>
      </c>
      <c r="K15" s="545" t="s">
        <v>90</v>
      </c>
    </row>
    <row r="16" spans="1:15" ht="30.75">
      <c r="A16" s="998"/>
      <c r="B16" s="655" t="s">
        <v>278</v>
      </c>
      <c r="C16" s="655" t="s">
        <v>279</v>
      </c>
      <c r="D16" s="660">
        <v>4</v>
      </c>
      <c r="E16" s="657">
        <v>44927</v>
      </c>
      <c r="F16" s="658">
        <v>868140</v>
      </c>
      <c r="G16" s="659" t="s">
        <v>14</v>
      </c>
      <c r="H16" s="984"/>
      <c r="I16" s="1007"/>
      <c r="J16" s="151" t="s">
        <v>14</v>
      </c>
      <c r="K16" s="151" t="s">
        <v>14</v>
      </c>
    </row>
    <row r="17" spans="1:12" ht="30.75">
      <c r="A17" s="998"/>
      <c r="B17" s="562" t="s">
        <v>252</v>
      </c>
      <c r="C17" s="562" t="s">
        <v>280</v>
      </c>
      <c r="D17" s="614">
        <v>4</v>
      </c>
      <c r="E17" s="615">
        <v>45139</v>
      </c>
      <c r="F17" s="616">
        <v>859</v>
      </c>
      <c r="G17" s="617" t="s">
        <v>22</v>
      </c>
      <c r="H17" s="984"/>
      <c r="I17" s="1007"/>
      <c r="J17" s="548" t="s">
        <v>37</v>
      </c>
      <c r="K17" s="548" t="s">
        <v>37</v>
      </c>
    </row>
    <row r="18" spans="1:12" ht="30.75">
      <c r="A18" s="998"/>
      <c r="B18" s="534" t="s">
        <v>254</v>
      </c>
      <c r="C18" s="534" t="s">
        <v>281</v>
      </c>
      <c r="D18" s="535">
        <v>4</v>
      </c>
      <c r="E18" s="536">
        <v>44995</v>
      </c>
      <c r="F18" s="537">
        <v>1500</v>
      </c>
      <c r="G18" s="540" t="s">
        <v>22</v>
      </c>
      <c r="H18" s="984"/>
      <c r="I18" s="1007"/>
      <c r="J18" s="647" t="s">
        <v>282</v>
      </c>
      <c r="K18" s="538" t="s">
        <v>275</v>
      </c>
    </row>
    <row r="19" spans="1:12" ht="45.75">
      <c r="A19" s="998"/>
      <c r="B19" s="550" t="s">
        <v>283</v>
      </c>
      <c r="C19" s="550" t="s">
        <v>284</v>
      </c>
      <c r="D19" s="551">
        <v>4</v>
      </c>
      <c r="E19" s="552">
        <v>44996</v>
      </c>
      <c r="F19" s="553">
        <v>433759.2</v>
      </c>
      <c r="G19" s="554" t="s">
        <v>14</v>
      </c>
      <c r="H19" s="984"/>
      <c r="I19" s="1007"/>
      <c r="J19" s="151" t="s">
        <v>14</v>
      </c>
      <c r="K19" s="151" t="s">
        <v>14</v>
      </c>
    </row>
    <row r="20" spans="1:12" ht="45.75">
      <c r="A20" s="998"/>
      <c r="B20" s="550" t="s">
        <v>285</v>
      </c>
      <c r="C20" s="550" t="s">
        <v>286</v>
      </c>
      <c r="D20" s="551">
        <v>3</v>
      </c>
      <c r="E20" s="552">
        <v>45017</v>
      </c>
      <c r="F20" s="553">
        <v>17500</v>
      </c>
      <c r="G20" s="554" t="s">
        <v>22</v>
      </c>
      <c r="H20" s="984"/>
      <c r="I20" s="1007"/>
      <c r="J20" s="548" t="s">
        <v>37</v>
      </c>
      <c r="K20" s="548" t="s">
        <v>37</v>
      </c>
    </row>
    <row r="21" spans="1:12" ht="30.75">
      <c r="A21" s="998"/>
      <c r="B21" s="534" t="s">
        <v>287</v>
      </c>
      <c r="C21" s="534" t="s">
        <v>288</v>
      </c>
      <c r="D21" s="535">
        <v>2</v>
      </c>
      <c r="E21" s="536">
        <v>44958</v>
      </c>
      <c r="F21" s="537">
        <v>1880</v>
      </c>
      <c r="G21" s="540" t="s">
        <v>22</v>
      </c>
      <c r="H21" s="984"/>
      <c r="I21" s="1007"/>
      <c r="J21" s="653" t="s">
        <v>289</v>
      </c>
      <c r="K21" s="654" t="s">
        <v>24</v>
      </c>
    </row>
    <row r="22" spans="1:12" ht="45.75">
      <c r="A22" s="998"/>
      <c r="B22" s="534" t="s">
        <v>290</v>
      </c>
      <c r="C22" s="534" t="s">
        <v>291</v>
      </c>
      <c r="D22" s="535">
        <v>4</v>
      </c>
      <c r="E22" s="536">
        <v>44958</v>
      </c>
      <c r="F22" s="537">
        <v>4600</v>
      </c>
      <c r="G22" s="540" t="s">
        <v>22</v>
      </c>
      <c r="H22" s="984"/>
      <c r="I22" s="1007"/>
      <c r="J22" s="647" t="s">
        <v>292</v>
      </c>
      <c r="K22" s="654" t="s">
        <v>24</v>
      </c>
    </row>
    <row r="23" spans="1:12" ht="135.75" customHeight="1">
      <c r="A23" s="998"/>
      <c r="B23" s="648" t="s">
        <v>293</v>
      </c>
      <c r="C23" s="648" t="s">
        <v>294</v>
      </c>
      <c r="D23" s="649">
        <v>4</v>
      </c>
      <c r="E23" s="650">
        <v>44986</v>
      </c>
      <c r="F23" s="651">
        <v>38707.199999999997</v>
      </c>
      <c r="G23" s="652" t="s">
        <v>22</v>
      </c>
      <c r="H23" s="996"/>
      <c r="I23" s="1007"/>
      <c r="J23" s="647" t="s">
        <v>292</v>
      </c>
      <c r="K23" s="654" t="s">
        <v>24</v>
      </c>
      <c r="L23" s="473" t="s">
        <v>295</v>
      </c>
    </row>
    <row r="24" spans="1:12" ht="60.75">
      <c r="A24" s="998"/>
      <c r="B24" s="528" t="s">
        <v>296</v>
      </c>
      <c r="C24" s="528" t="s">
        <v>297</v>
      </c>
      <c r="D24" s="529">
        <v>4</v>
      </c>
      <c r="E24" s="532">
        <v>45071</v>
      </c>
      <c r="F24" s="530">
        <v>46800</v>
      </c>
      <c r="G24" s="543" t="s">
        <v>14</v>
      </c>
      <c r="H24" s="984"/>
      <c r="I24" s="1007"/>
      <c r="J24" s="531" t="s">
        <v>298</v>
      </c>
      <c r="K24" s="531" t="s">
        <v>90</v>
      </c>
    </row>
    <row r="25" spans="1:12" ht="102" customHeight="1">
      <c r="A25" s="998"/>
      <c r="B25" s="565" t="s">
        <v>299</v>
      </c>
      <c r="C25" s="565" t="s">
        <v>300</v>
      </c>
      <c r="D25" s="566">
        <v>3</v>
      </c>
      <c r="E25" s="567">
        <v>45078</v>
      </c>
      <c r="F25" s="568">
        <v>45000</v>
      </c>
      <c r="G25" s="569" t="s">
        <v>22</v>
      </c>
      <c r="H25" s="996"/>
      <c r="I25" s="1007"/>
      <c r="J25" s="548" t="s">
        <v>37</v>
      </c>
      <c r="K25" s="548" t="s">
        <v>37</v>
      </c>
      <c r="L25" s="473" t="s">
        <v>301</v>
      </c>
    </row>
    <row r="26" spans="1:12" ht="30.75">
      <c r="A26" s="998"/>
      <c r="B26" s="555" t="s">
        <v>302</v>
      </c>
      <c r="C26" s="556" t="s">
        <v>303</v>
      </c>
      <c r="D26" s="557">
        <v>4</v>
      </c>
      <c r="E26" s="558">
        <v>44927</v>
      </c>
      <c r="F26" s="559">
        <v>6000</v>
      </c>
      <c r="G26" s="560" t="s">
        <v>32</v>
      </c>
      <c r="H26" s="984"/>
      <c r="I26" s="1007"/>
      <c r="J26" s="548" t="s">
        <v>37</v>
      </c>
      <c r="K26" s="548" t="s">
        <v>37</v>
      </c>
    </row>
    <row r="27" spans="1:12" ht="30.75">
      <c r="A27" s="999"/>
      <c r="B27" s="561" t="s">
        <v>304</v>
      </c>
      <c r="C27" s="562" t="s">
        <v>305</v>
      </c>
      <c r="D27" s="551">
        <v>4</v>
      </c>
      <c r="E27" s="563">
        <v>44927</v>
      </c>
      <c r="F27" s="564">
        <v>168000</v>
      </c>
      <c r="G27" s="560" t="s">
        <v>32</v>
      </c>
      <c r="H27" s="984"/>
      <c r="I27" s="1008"/>
      <c r="J27" s="548" t="s">
        <v>37</v>
      </c>
      <c r="K27" s="548" t="s">
        <v>37</v>
      </c>
    </row>
    <row r="28" spans="1:12">
      <c r="A28" s="12" t="s">
        <v>306</v>
      </c>
      <c r="B28" s="12">
        <f>Subseções!B31</f>
        <v>15</v>
      </c>
      <c r="C28" s="12"/>
      <c r="D28" s="12"/>
      <c r="E28" s="12"/>
      <c r="F28" s="14">
        <f>Subseções!L31</f>
        <v>1652545.4</v>
      </c>
      <c r="G28" s="12"/>
      <c r="H28" s="48"/>
      <c r="I28" s="523"/>
      <c r="J28" s="630"/>
      <c r="K28" s="630"/>
    </row>
    <row r="29" spans="1:12" ht="30.75">
      <c r="A29" s="975" t="s">
        <v>307</v>
      </c>
      <c r="B29" s="587" t="s">
        <v>308</v>
      </c>
      <c r="C29" s="587" t="s">
        <v>309</v>
      </c>
      <c r="D29" s="551">
        <v>4</v>
      </c>
      <c r="E29" s="572">
        <v>45100</v>
      </c>
      <c r="F29" s="553">
        <v>18000</v>
      </c>
      <c r="G29" s="554" t="s">
        <v>14</v>
      </c>
      <c r="H29" s="970" t="s">
        <v>310</v>
      </c>
      <c r="I29" s="1009" t="s">
        <v>310</v>
      </c>
      <c r="J29" s="151" t="s">
        <v>14</v>
      </c>
      <c r="K29" s="151" t="s">
        <v>14</v>
      </c>
    </row>
    <row r="30" spans="1:12" ht="30.75">
      <c r="A30" s="976"/>
      <c r="B30" s="587" t="s">
        <v>311</v>
      </c>
      <c r="C30" s="587" t="s">
        <v>312</v>
      </c>
      <c r="D30" s="551">
        <v>4</v>
      </c>
      <c r="E30" s="572">
        <v>45016</v>
      </c>
      <c r="F30" s="553">
        <v>234145.08</v>
      </c>
      <c r="G30" s="554" t="s">
        <v>14</v>
      </c>
      <c r="H30" s="970"/>
      <c r="I30" s="1010"/>
      <c r="J30" s="151" t="s">
        <v>14</v>
      </c>
      <c r="K30" s="151" t="s">
        <v>14</v>
      </c>
    </row>
    <row r="31" spans="1:12" ht="76.5">
      <c r="A31" s="976"/>
      <c r="B31" s="587" t="s">
        <v>313</v>
      </c>
      <c r="C31" s="587" t="s">
        <v>314</v>
      </c>
      <c r="D31" s="551">
        <v>4</v>
      </c>
      <c r="E31" s="572">
        <v>45078</v>
      </c>
      <c r="F31" s="553">
        <v>117120</v>
      </c>
      <c r="G31" s="554" t="s">
        <v>14</v>
      </c>
      <c r="H31" s="970"/>
      <c r="I31" s="1010"/>
      <c r="J31" s="151" t="s">
        <v>14</v>
      </c>
      <c r="K31" s="151" t="s">
        <v>14</v>
      </c>
    </row>
    <row r="32" spans="1:12">
      <c r="A32" s="976"/>
      <c r="B32" s="587" t="s">
        <v>315</v>
      </c>
      <c r="C32" s="587" t="s">
        <v>316</v>
      </c>
      <c r="D32" s="551">
        <v>4</v>
      </c>
      <c r="E32" s="572">
        <v>44927</v>
      </c>
      <c r="F32" s="553">
        <v>96000</v>
      </c>
      <c r="G32" s="554" t="s">
        <v>32</v>
      </c>
      <c r="H32" s="970"/>
      <c r="I32" s="1010"/>
      <c r="J32" s="548" t="s">
        <v>37</v>
      </c>
      <c r="K32" s="548" t="s">
        <v>37</v>
      </c>
    </row>
    <row r="33" spans="1:11">
      <c r="A33" s="976"/>
      <c r="B33" s="587" t="s">
        <v>317</v>
      </c>
      <c r="C33" s="587" t="s">
        <v>318</v>
      </c>
      <c r="D33" s="551">
        <v>4</v>
      </c>
      <c r="E33" s="572">
        <v>44927</v>
      </c>
      <c r="F33" s="553">
        <v>6000</v>
      </c>
      <c r="G33" s="554" t="s">
        <v>32</v>
      </c>
      <c r="H33" s="970"/>
      <c r="I33" s="1010"/>
      <c r="J33" s="548" t="s">
        <v>37</v>
      </c>
      <c r="K33" s="548" t="s">
        <v>37</v>
      </c>
    </row>
    <row r="34" spans="1:11">
      <c r="A34" s="976"/>
      <c r="B34" s="587" t="s">
        <v>319</v>
      </c>
      <c r="C34" s="587" t="s">
        <v>320</v>
      </c>
      <c r="D34" s="551">
        <v>3</v>
      </c>
      <c r="E34" s="572">
        <v>44935</v>
      </c>
      <c r="F34" s="553">
        <v>17850</v>
      </c>
      <c r="G34" s="554" t="s">
        <v>22</v>
      </c>
      <c r="H34" s="970"/>
      <c r="I34" s="1010"/>
      <c r="J34" s="548" t="s">
        <v>37</v>
      </c>
      <c r="K34" s="548" t="s">
        <v>37</v>
      </c>
    </row>
    <row r="35" spans="1:11" ht="30.75">
      <c r="A35" s="976"/>
      <c r="B35" s="587" t="s">
        <v>321</v>
      </c>
      <c r="C35" s="587" t="s">
        <v>322</v>
      </c>
      <c r="D35" s="551">
        <v>4</v>
      </c>
      <c r="E35" s="572">
        <v>45078</v>
      </c>
      <c r="F35" s="553">
        <v>1650</v>
      </c>
      <c r="G35" s="554" t="s">
        <v>22</v>
      </c>
      <c r="H35" s="970"/>
      <c r="I35" s="1010"/>
      <c r="J35" s="548" t="s">
        <v>37</v>
      </c>
      <c r="K35" s="548" t="s">
        <v>37</v>
      </c>
    </row>
    <row r="36" spans="1:11">
      <c r="A36" s="976"/>
      <c r="B36" s="587" t="s">
        <v>323</v>
      </c>
      <c r="C36" s="587" t="s">
        <v>324</v>
      </c>
      <c r="D36" s="551">
        <v>4</v>
      </c>
      <c r="E36" s="572">
        <v>45047</v>
      </c>
      <c r="F36" s="553">
        <v>550</v>
      </c>
      <c r="G36" s="554" t="s">
        <v>22</v>
      </c>
      <c r="H36" s="970"/>
      <c r="I36" s="1010"/>
      <c r="J36" s="548" t="s">
        <v>37</v>
      </c>
      <c r="K36" s="548" t="s">
        <v>37</v>
      </c>
    </row>
    <row r="37" spans="1:11" ht="30.75">
      <c r="A37" s="976"/>
      <c r="B37" s="587" t="s">
        <v>325</v>
      </c>
      <c r="C37" s="587" t="s">
        <v>326</v>
      </c>
      <c r="D37" s="551">
        <v>4</v>
      </c>
      <c r="E37" s="572">
        <v>45047</v>
      </c>
      <c r="F37" s="553">
        <v>1043</v>
      </c>
      <c r="G37" s="554" t="s">
        <v>22</v>
      </c>
      <c r="H37" s="970"/>
      <c r="I37" s="1010"/>
      <c r="J37" s="548" t="s">
        <v>37</v>
      </c>
      <c r="K37" s="548" t="s">
        <v>37</v>
      </c>
    </row>
    <row r="38" spans="1:11" ht="45.75">
      <c r="A38" s="976"/>
      <c r="B38" s="587" t="s">
        <v>327</v>
      </c>
      <c r="C38" s="587" t="s">
        <v>328</v>
      </c>
      <c r="D38" s="551">
        <v>3</v>
      </c>
      <c r="E38" s="572">
        <v>45047</v>
      </c>
      <c r="F38" s="553">
        <v>5000</v>
      </c>
      <c r="G38" s="554" t="s">
        <v>22</v>
      </c>
      <c r="H38" s="970"/>
      <c r="I38" s="1010"/>
      <c r="J38" s="548" t="s">
        <v>37</v>
      </c>
      <c r="K38" s="548" t="s">
        <v>37</v>
      </c>
    </row>
    <row r="39" spans="1:11" ht="30.75">
      <c r="A39" s="976"/>
      <c r="B39" s="587" t="s">
        <v>329</v>
      </c>
      <c r="C39" s="587" t="s">
        <v>330</v>
      </c>
      <c r="D39" s="551">
        <v>4</v>
      </c>
      <c r="E39" s="572">
        <v>45047</v>
      </c>
      <c r="F39" s="553">
        <v>9676.7999999999993</v>
      </c>
      <c r="G39" s="554" t="s">
        <v>22</v>
      </c>
      <c r="H39" s="970"/>
      <c r="I39" s="1010"/>
      <c r="J39" s="548" t="s">
        <v>37</v>
      </c>
      <c r="K39" s="548" t="s">
        <v>37</v>
      </c>
    </row>
    <row r="40" spans="1:11" ht="30.75">
      <c r="A40" s="976"/>
      <c r="B40" s="588" t="s">
        <v>331</v>
      </c>
      <c r="C40" s="588" t="s">
        <v>332</v>
      </c>
      <c r="D40" s="557">
        <v>3</v>
      </c>
      <c r="E40" s="577">
        <v>45019</v>
      </c>
      <c r="F40" s="578">
        <v>1000</v>
      </c>
      <c r="G40" s="589" t="s">
        <v>22</v>
      </c>
      <c r="H40" s="970"/>
      <c r="I40" s="1010"/>
      <c r="J40" s="548" t="s">
        <v>37</v>
      </c>
      <c r="K40" s="548" t="s">
        <v>37</v>
      </c>
    </row>
    <row r="41" spans="1:11">
      <c r="A41" s="976"/>
      <c r="B41" s="584" t="s">
        <v>333</v>
      </c>
      <c r="C41" s="584" t="s">
        <v>334</v>
      </c>
      <c r="D41" s="557">
        <v>4</v>
      </c>
      <c r="E41" s="577">
        <v>45229</v>
      </c>
      <c r="F41" s="578">
        <v>212743.13</v>
      </c>
      <c r="G41" s="589" t="s">
        <v>14</v>
      </c>
      <c r="H41" s="970"/>
      <c r="I41" s="1010"/>
      <c r="J41" s="151" t="s">
        <v>14</v>
      </c>
      <c r="K41" s="151" t="s">
        <v>14</v>
      </c>
    </row>
    <row r="42" spans="1:11" ht="30.75">
      <c r="A42" s="977"/>
      <c r="B42" s="580" t="s">
        <v>335</v>
      </c>
      <c r="C42" s="580" t="s">
        <v>336</v>
      </c>
      <c r="D42" s="581">
        <v>3</v>
      </c>
      <c r="E42" s="590">
        <v>44927</v>
      </c>
      <c r="F42" s="591">
        <v>27146.400000000001</v>
      </c>
      <c r="G42" s="592" t="s">
        <v>337</v>
      </c>
      <c r="H42" s="163"/>
      <c r="I42" s="1011"/>
      <c r="J42" s="151" t="s">
        <v>14</v>
      </c>
      <c r="K42" s="151" t="s">
        <v>14</v>
      </c>
    </row>
    <row r="43" spans="1:11">
      <c r="A43" s="9" t="s">
        <v>338</v>
      </c>
      <c r="B43" s="12">
        <f>Subseções!B46</f>
        <v>14</v>
      </c>
      <c r="C43" s="9"/>
      <c r="D43" s="9"/>
      <c r="E43" s="9"/>
      <c r="F43" s="14">
        <f>Subseções!L46</f>
        <v>747924.41</v>
      </c>
      <c r="G43" s="68"/>
      <c r="H43" s="139"/>
      <c r="I43" s="524"/>
      <c r="J43" s="629"/>
      <c r="K43" s="629"/>
    </row>
    <row r="44" spans="1:11" ht="15.75">
      <c r="A44" s="986" t="s">
        <v>339</v>
      </c>
      <c r="B44" s="534" t="s">
        <v>340</v>
      </c>
      <c r="C44" s="534" t="s">
        <v>341</v>
      </c>
      <c r="D44" s="539">
        <v>4</v>
      </c>
      <c r="E44" s="536">
        <v>45260</v>
      </c>
      <c r="F44" s="537">
        <v>800</v>
      </c>
      <c r="G44" s="540" t="s">
        <v>22</v>
      </c>
      <c r="H44" s="984" t="s">
        <v>342</v>
      </c>
      <c r="I44" s="1006" t="s">
        <v>343</v>
      </c>
      <c r="J44" s="876" t="s">
        <v>344</v>
      </c>
      <c r="K44" s="538" t="s">
        <v>24</v>
      </c>
    </row>
    <row r="45" spans="1:11" ht="30.75">
      <c r="A45" s="986"/>
      <c r="B45" s="534" t="s">
        <v>345</v>
      </c>
      <c r="C45" s="534" t="s">
        <v>346</v>
      </c>
      <c r="D45" s="539">
        <v>4</v>
      </c>
      <c r="E45" s="536">
        <v>45016</v>
      </c>
      <c r="F45" s="537">
        <v>750</v>
      </c>
      <c r="G45" s="540" t="s">
        <v>22</v>
      </c>
      <c r="H45" s="984"/>
      <c r="I45" s="1007"/>
      <c r="J45" s="869" t="s">
        <v>347</v>
      </c>
      <c r="K45" s="538" t="s">
        <v>24</v>
      </c>
    </row>
    <row r="46" spans="1:11" ht="45.75">
      <c r="A46" s="986"/>
      <c r="B46" s="534" t="s">
        <v>348</v>
      </c>
      <c r="C46" s="534" t="s">
        <v>349</v>
      </c>
      <c r="D46" s="539">
        <v>4</v>
      </c>
      <c r="E46" s="536">
        <v>45230</v>
      </c>
      <c r="F46" s="537">
        <v>222000</v>
      </c>
      <c r="G46" s="540" t="s">
        <v>350</v>
      </c>
      <c r="H46" s="984"/>
      <c r="I46" s="1007"/>
      <c r="J46" s="625" t="s">
        <v>351</v>
      </c>
      <c r="K46" s="538" t="s">
        <v>275</v>
      </c>
    </row>
    <row r="47" spans="1:11" ht="45.75">
      <c r="A47" s="986"/>
      <c r="B47" s="550" t="s">
        <v>352</v>
      </c>
      <c r="C47" s="655" t="s">
        <v>353</v>
      </c>
      <c r="D47" s="656">
        <v>4</v>
      </c>
      <c r="E47" s="657">
        <v>45138</v>
      </c>
      <c r="F47" s="658">
        <v>7680</v>
      </c>
      <c r="G47" s="659" t="s">
        <v>14</v>
      </c>
      <c r="H47" s="984"/>
      <c r="I47" s="1007"/>
      <c r="J47" s="151" t="s">
        <v>14</v>
      </c>
      <c r="K47" s="151" t="s">
        <v>14</v>
      </c>
    </row>
    <row r="48" spans="1:11" ht="30.75">
      <c r="A48" s="986"/>
      <c r="B48" s="550" t="s">
        <v>354</v>
      </c>
      <c r="C48" s="655" t="s">
        <v>355</v>
      </c>
      <c r="D48" s="656">
        <v>4</v>
      </c>
      <c r="E48" s="657">
        <v>44927</v>
      </c>
      <c r="F48" s="658">
        <v>236902.64</v>
      </c>
      <c r="G48" s="659" t="s">
        <v>14</v>
      </c>
      <c r="H48" s="984"/>
      <c r="I48" s="1007"/>
      <c r="J48" s="871" t="s">
        <v>14</v>
      </c>
      <c r="K48" s="151" t="s">
        <v>14</v>
      </c>
    </row>
    <row r="49" spans="1:11" ht="60.75">
      <c r="A49" s="986"/>
      <c r="B49" s="677" t="s">
        <v>356</v>
      </c>
      <c r="C49" s="677" t="s">
        <v>357</v>
      </c>
      <c r="D49" s="874">
        <v>4</v>
      </c>
      <c r="E49" s="760">
        <v>45260</v>
      </c>
      <c r="F49" s="680">
        <v>19000</v>
      </c>
      <c r="G49" s="875" t="s">
        <v>22</v>
      </c>
      <c r="H49" s="984"/>
      <c r="I49" s="1007"/>
      <c r="J49" s="872" t="s">
        <v>358</v>
      </c>
      <c r="K49" s="873" t="s">
        <v>24</v>
      </c>
    </row>
    <row r="50" spans="1:11" ht="27">
      <c r="A50" s="986"/>
      <c r="B50" s="557" t="s">
        <v>359</v>
      </c>
      <c r="C50" s="586" t="s">
        <v>360</v>
      </c>
      <c r="D50" s="594">
        <v>4</v>
      </c>
      <c r="E50" s="558">
        <v>44927</v>
      </c>
      <c r="F50" s="578">
        <v>84000</v>
      </c>
      <c r="G50" s="557" t="s">
        <v>32</v>
      </c>
      <c r="H50" s="984"/>
      <c r="I50" s="1007"/>
      <c r="J50" s="870" t="s">
        <v>37</v>
      </c>
      <c r="K50" s="548" t="s">
        <v>37</v>
      </c>
    </row>
    <row r="51" spans="1:11" ht="30.75">
      <c r="A51" s="986"/>
      <c r="B51" s="551" t="s">
        <v>361</v>
      </c>
      <c r="C51" s="562" t="s">
        <v>362</v>
      </c>
      <c r="D51" s="594">
        <v>4</v>
      </c>
      <c r="E51" s="563">
        <v>44927</v>
      </c>
      <c r="F51" s="564">
        <v>1350</v>
      </c>
      <c r="G51" s="557" t="s">
        <v>32</v>
      </c>
      <c r="H51" s="984"/>
      <c r="I51" s="1008"/>
      <c r="J51" s="548" t="s">
        <v>37</v>
      </c>
      <c r="K51" s="548" t="s">
        <v>37</v>
      </c>
    </row>
    <row r="52" spans="1:11">
      <c r="A52" s="35" t="s">
        <v>363</v>
      </c>
      <c r="B52" s="17">
        <f>Subseções!B55</f>
        <v>8</v>
      </c>
      <c r="C52" s="17"/>
      <c r="D52" s="17"/>
      <c r="E52" s="17"/>
      <c r="F52" s="18">
        <f>Subseções!L55</f>
        <v>572482.64</v>
      </c>
      <c r="G52" s="17"/>
      <c r="H52" s="140"/>
      <c r="I52" s="522"/>
      <c r="J52" s="877"/>
      <c r="K52" s="877"/>
    </row>
    <row r="53" spans="1:11">
      <c r="A53" s="1005" t="s">
        <v>364</v>
      </c>
      <c r="B53" s="878" t="s">
        <v>365</v>
      </c>
      <c r="C53" s="534" t="s">
        <v>366</v>
      </c>
      <c r="D53" s="535">
        <v>4</v>
      </c>
      <c r="E53" s="536">
        <v>45230</v>
      </c>
      <c r="F53" s="537">
        <v>1040</v>
      </c>
      <c r="G53" s="540" t="s">
        <v>22</v>
      </c>
      <c r="H53" s="964"/>
      <c r="I53" s="1009" t="s">
        <v>367</v>
      </c>
      <c r="J53" s="688" t="s">
        <v>368</v>
      </c>
      <c r="K53" s="538" t="s">
        <v>24</v>
      </c>
    </row>
    <row r="54" spans="1:11" ht="30.75">
      <c r="A54" s="1005"/>
      <c r="B54" s="595" t="s">
        <v>369</v>
      </c>
      <c r="C54" s="550" t="s">
        <v>370</v>
      </c>
      <c r="D54" s="551">
        <v>4</v>
      </c>
      <c r="E54" s="552">
        <v>45169</v>
      </c>
      <c r="F54" s="553">
        <v>8000</v>
      </c>
      <c r="G54" s="554" t="s">
        <v>22</v>
      </c>
      <c r="H54" s="964"/>
      <c r="I54" s="1010"/>
      <c r="J54" s="870" t="s">
        <v>37</v>
      </c>
      <c r="K54" s="870" t="s">
        <v>37</v>
      </c>
    </row>
    <row r="55" spans="1:11" ht="30.75">
      <c r="A55" s="1005"/>
      <c r="B55" s="595" t="s">
        <v>371</v>
      </c>
      <c r="C55" s="655" t="s">
        <v>372</v>
      </c>
      <c r="D55" s="660">
        <v>4</v>
      </c>
      <c r="E55" s="657">
        <v>44938</v>
      </c>
      <c r="F55" s="658">
        <v>131910.48000000001</v>
      </c>
      <c r="G55" s="659" t="s">
        <v>14</v>
      </c>
      <c r="H55" s="964"/>
      <c r="I55" s="1011"/>
      <c r="J55" s="151" t="s">
        <v>14</v>
      </c>
      <c r="K55" s="151" t="s">
        <v>14</v>
      </c>
    </row>
    <row r="56" spans="1:11">
      <c r="A56" s="35" t="s">
        <v>373</v>
      </c>
      <c r="B56" s="17">
        <f>Subseções!B59</f>
        <v>3</v>
      </c>
      <c r="C56" s="17"/>
      <c r="D56" s="17"/>
      <c r="E56" s="17"/>
      <c r="F56" s="44">
        <f>Subseções!L59</f>
        <v>140950.48000000001</v>
      </c>
      <c r="G56" s="17"/>
      <c r="H56" s="141"/>
      <c r="I56" s="522"/>
      <c r="J56" s="483"/>
      <c r="K56" s="483"/>
    </row>
    <row r="57" spans="1:11">
      <c r="A57" s="985" t="s">
        <v>374</v>
      </c>
      <c r="B57" s="595" t="s">
        <v>375</v>
      </c>
      <c r="C57" s="550" t="s">
        <v>376</v>
      </c>
      <c r="D57" s="593">
        <v>4</v>
      </c>
      <c r="E57" s="621">
        <v>45139</v>
      </c>
      <c r="F57" s="553">
        <v>66000</v>
      </c>
      <c r="G57" s="622" t="s">
        <v>377</v>
      </c>
      <c r="H57" s="971" t="s">
        <v>378</v>
      </c>
      <c r="I57" s="1006" t="s">
        <v>379</v>
      </c>
      <c r="J57" s="151" t="s">
        <v>14</v>
      </c>
      <c r="K57" s="151" t="s">
        <v>14</v>
      </c>
    </row>
    <row r="58" spans="1:11">
      <c r="A58" s="1003"/>
      <c r="B58" s="595" t="s">
        <v>380</v>
      </c>
      <c r="C58" s="550" t="s">
        <v>381</v>
      </c>
      <c r="D58" s="593">
        <v>4</v>
      </c>
      <c r="E58" s="621">
        <v>45231</v>
      </c>
      <c r="F58" s="553">
        <v>8781.5</v>
      </c>
      <c r="G58" s="622" t="s">
        <v>22</v>
      </c>
      <c r="H58" s="971"/>
      <c r="I58" s="1007"/>
      <c r="J58" s="548" t="s">
        <v>37</v>
      </c>
      <c r="K58" s="548" t="s">
        <v>37</v>
      </c>
    </row>
    <row r="59" spans="1:11" ht="45.75">
      <c r="A59" s="1003"/>
      <c r="B59" s="885" t="s">
        <v>382</v>
      </c>
      <c r="C59" s="738" t="s">
        <v>383</v>
      </c>
      <c r="D59" s="884">
        <v>2</v>
      </c>
      <c r="E59" s="883">
        <v>45272</v>
      </c>
      <c r="F59" s="741">
        <v>21000</v>
      </c>
      <c r="G59" s="882" t="s">
        <v>377</v>
      </c>
      <c r="H59" s="971"/>
      <c r="I59" s="1007"/>
      <c r="J59" s="136" t="s">
        <v>14</v>
      </c>
      <c r="K59" s="136" t="s">
        <v>14</v>
      </c>
    </row>
    <row r="60" spans="1:11">
      <c r="A60" s="1003"/>
      <c r="B60" s="878" t="s">
        <v>384</v>
      </c>
      <c r="C60" s="534" t="s">
        <v>385</v>
      </c>
      <c r="D60" s="539">
        <v>4</v>
      </c>
      <c r="E60" s="663">
        <v>45070</v>
      </c>
      <c r="F60" s="537">
        <v>1800</v>
      </c>
      <c r="G60" s="664" t="s">
        <v>14</v>
      </c>
      <c r="H60" s="971"/>
      <c r="I60" s="1007"/>
      <c r="J60" s="665" t="s">
        <v>386</v>
      </c>
      <c r="K60" s="538" t="s">
        <v>275</v>
      </c>
    </row>
    <row r="61" spans="1:11" ht="30.75">
      <c r="A61" s="1003"/>
      <c r="B61" s="69" t="s">
        <v>387</v>
      </c>
      <c r="C61" s="66" t="s">
        <v>388</v>
      </c>
      <c r="D61" s="33">
        <v>4</v>
      </c>
      <c r="E61" s="39">
        <v>45139</v>
      </c>
      <c r="F61" s="8">
        <v>10000</v>
      </c>
      <c r="G61" s="34" t="s">
        <v>68</v>
      </c>
      <c r="H61" s="971"/>
      <c r="I61" s="1007"/>
      <c r="J61" s="548" t="s">
        <v>37</v>
      </c>
      <c r="K61" s="548" t="s">
        <v>37</v>
      </c>
    </row>
    <row r="62" spans="1:11" ht="45.75">
      <c r="A62" s="1003"/>
      <c r="B62" s="878" t="s">
        <v>389</v>
      </c>
      <c r="C62" s="534" t="s">
        <v>390</v>
      </c>
      <c r="D62" s="539">
        <v>4</v>
      </c>
      <c r="E62" s="663">
        <v>45248</v>
      </c>
      <c r="F62" s="537">
        <v>1545600</v>
      </c>
      <c r="G62" s="664" t="s">
        <v>14</v>
      </c>
      <c r="H62" s="971"/>
      <c r="I62" s="1007"/>
      <c r="J62" s="1083" t="s">
        <v>391</v>
      </c>
      <c r="K62" s="886" t="s">
        <v>14</v>
      </c>
    </row>
    <row r="63" spans="1:11" ht="30.75">
      <c r="A63" s="1003"/>
      <c r="B63" s="878" t="s">
        <v>392</v>
      </c>
      <c r="C63" s="534" t="s">
        <v>393</v>
      </c>
      <c r="D63" s="539">
        <v>4</v>
      </c>
      <c r="E63" s="663">
        <v>45214</v>
      </c>
      <c r="F63" s="537">
        <v>71860.08</v>
      </c>
      <c r="G63" s="664" t="s">
        <v>14</v>
      </c>
      <c r="H63" s="971"/>
      <c r="I63" s="1007"/>
      <c r="J63" s="1084" t="s">
        <v>394</v>
      </c>
      <c r="K63" s="753" t="s">
        <v>24</v>
      </c>
    </row>
    <row r="64" spans="1:11">
      <c r="A64" s="1003"/>
      <c r="B64" s="595" t="s">
        <v>395</v>
      </c>
      <c r="C64" s="550" t="s">
        <v>396</v>
      </c>
      <c r="D64" s="593">
        <v>4</v>
      </c>
      <c r="E64" s="621">
        <v>45139</v>
      </c>
      <c r="F64" s="553">
        <v>6000</v>
      </c>
      <c r="G64" s="622" t="s">
        <v>22</v>
      </c>
      <c r="H64" s="971"/>
      <c r="I64" s="1007"/>
      <c r="J64" s="870" t="s">
        <v>37</v>
      </c>
      <c r="K64" s="870" t="s">
        <v>37</v>
      </c>
    </row>
    <row r="65" spans="1:11" ht="30.75">
      <c r="A65" s="1003"/>
      <c r="B65" s="595" t="s">
        <v>397</v>
      </c>
      <c r="C65" s="655" t="s">
        <v>398</v>
      </c>
      <c r="D65" s="656">
        <v>4</v>
      </c>
      <c r="E65" s="661">
        <v>44986</v>
      </c>
      <c r="F65" s="658">
        <v>1940.4</v>
      </c>
      <c r="G65" s="662" t="s">
        <v>14</v>
      </c>
      <c r="H65" s="971"/>
      <c r="I65" s="1007"/>
      <c r="J65" s="151" t="s">
        <v>14</v>
      </c>
      <c r="K65" s="151" t="s">
        <v>14</v>
      </c>
    </row>
    <row r="66" spans="1:11" ht="30.75">
      <c r="A66" s="1003"/>
      <c r="B66" s="595" t="s">
        <v>399</v>
      </c>
      <c r="C66" s="550" t="s">
        <v>400</v>
      </c>
      <c r="D66" s="593">
        <v>4</v>
      </c>
      <c r="E66" s="621">
        <v>45231</v>
      </c>
      <c r="F66" s="553">
        <v>20000</v>
      </c>
      <c r="G66" s="622" t="s">
        <v>22</v>
      </c>
      <c r="H66" s="971"/>
      <c r="I66" s="1007"/>
      <c r="J66" s="548" t="s">
        <v>37</v>
      </c>
      <c r="K66" s="548" t="s">
        <v>37</v>
      </c>
    </row>
    <row r="67" spans="1:11">
      <c r="A67" s="1003"/>
      <c r="B67" s="595" t="s">
        <v>401</v>
      </c>
      <c r="C67" s="550" t="s">
        <v>402</v>
      </c>
      <c r="D67" s="593">
        <v>4</v>
      </c>
      <c r="E67" s="621">
        <v>45061</v>
      </c>
      <c r="F67" s="553">
        <v>9648</v>
      </c>
      <c r="G67" s="622" t="s">
        <v>22</v>
      </c>
      <c r="H67" s="971"/>
      <c r="I67" s="1007"/>
      <c r="J67" s="548" t="s">
        <v>37</v>
      </c>
      <c r="K67" s="548" t="s">
        <v>37</v>
      </c>
    </row>
    <row r="68" spans="1:11">
      <c r="A68" s="1003"/>
      <c r="B68" s="595" t="s">
        <v>403</v>
      </c>
      <c r="C68" s="550" t="s">
        <v>404</v>
      </c>
      <c r="D68" s="593">
        <v>3</v>
      </c>
      <c r="E68" s="621">
        <v>45139</v>
      </c>
      <c r="F68" s="553">
        <v>6000</v>
      </c>
      <c r="G68" s="622" t="s">
        <v>22</v>
      </c>
      <c r="H68" s="971"/>
      <c r="I68" s="1007"/>
      <c r="J68" s="548" t="s">
        <v>37</v>
      </c>
      <c r="K68" s="548" t="s">
        <v>37</v>
      </c>
    </row>
    <row r="69" spans="1:11" ht="91.5">
      <c r="A69" s="1003"/>
      <c r="B69" s="595" t="s">
        <v>405</v>
      </c>
      <c r="C69" s="550" t="s">
        <v>406</v>
      </c>
      <c r="D69" s="593">
        <v>4</v>
      </c>
      <c r="E69" s="621">
        <v>45068</v>
      </c>
      <c r="F69" s="553">
        <v>2255.04</v>
      </c>
      <c r="G69" s="622" t="s">
        <v>22</v>
      </c>
      <c r="H69" s="971"/>
      <c r="I69" s="1007"/>
      <c r="J69" s="879" t="s">
        <v>37</v>
      </c>
      <c r="K69" s="879" t="s">
        <v>37</v>
      </c>
    </row>
    <row r="70" spans="1:11" ht="30.75">
      <c r="A70" s="1003"/>
      <c r="B70" s="878" t="s">
        <v>407</v>
      </c>
      <c r="C70" s="534" t="s">
        <v>408</v>
      </c>
      <c r="D70" s="539">
        <v>4</v>
      </c>
      <c r="E70" s="663">
        <v>45169</v>
      </c>
      <c r="F70" s="537">
        <v>6200</v>
      </c>
      <c r="G70" s="664" t="s">
        <v>22</v>
      </c>
      <c r="H70" s="971"/>
      <c r="I70" s="1007"/>
      <c r="J70" s="872" t="s">
        <v>409</v>
      </c>
      <c r="K70" s="538" t="s">
        <v>24</v>
      </c>
    </row>
    <row r="71" spans="1:11">
      <c r="A71" s="1003"/>
      <c r="B71" s="878" t="s">
        <v>410</v>
      </c>
      <c r="C71" s="534" t="s">
        <v>411</v>
      </c>
      <c r="D71" s="539">
        <v>2</v>
      </c>
      <c r="E71" s="663">
        <v>45110</v>
      </c>
      <c r="F71" s="537">
        <v>13431.5</v>
      </c>
      <c r="G71" s="664" t="s">
        <v>22</v>
      </c>
      <c r="H71" s="971"/>
      <c r="I71" s="1007"/>
      <c r="J71" s="880" t="s">
        <v>412</v>
      </c>
      <c r="K71" s="881" t="s">
        <v>275</v>
      </c>
    </row>
    <row r="72" spans="1:11">
      <c r="A72" s="1003"/>
      <c r="B72" s="595" t="s">
        <v>413</v>
      </c>
      <c r="C72" s="550" t="s">
        <v>414</v>
      </c>
      <c r="D72" s="593">
        <v>4</v>
      </c>
      <c r="E72" s="621">
        <v>45108</v>
      </c>
      <c r="F72" s="553">
        <v>144000</v>
      </c>
      <c r="G72" s="666" t="s">
        <v>350</v>
      </c>
      <c r="H72" s="971"/>
      <c r="I72" s="1007"/>
      <c r="J72" s="548" t="s">
        <v>37</v>
      </c>
      <c r="K72" s="548" t="s">
        <v>37</v>
      </c>
    </row>
    <row r="73" spans="1:11">
      <c r="A73" s="1003"/>
      <c r="B73" s="595" t="s">
        <v>415</v>
      </c>
      <c r="C73" s="550" t="s">
        <v>416</v>
      </c>
      <c r="D73" s="593">
        <v>3</v>
      </c>
      <c r="E73" s="621">
        <v>45077</v>
      </c>
      <c r="F73" s="553">
        <v>12000</v>
      </c>
      <c r="G73" s="622" t="s">
        <v>22</v>
      </c>
      <c r="H73" s="971"/>
      <c r="I73" s="1007"/>
      <c r="J73" s="548" t="s">
        <v>37</v>
      </c>
      <c r="K73" s="548" t="s">
        <v>37</v>
      </c>
    </row>
    <row r="74" spans="1:11" ht="27">
      <c r="A74" s="1003"/>
      <c r="B74" s="595" t="s">
        <v>417</v>
      </c>
      <c r="C74" s="550" t="s">
        <v>418</v>
      </c>
      <c r="D74" s="593">
        <v>4</v>
      </c>
      <c r="E74" s="621">
        <v>45061</v>
      </c>
      <c r="F74" s="553">
        <v>24000</v>
      </c>
      <c r="G74" s="666" t="s">
        <v>68</v>
      </c>
      <c r="H74" s="971"/>
      <c r="I74" s="1007"/>
      <c r="J74" s="548" t="s">
        <v>37</v>
      </c>
      <c r="K74" s="548" t="s">
        <v>37</v>
      </c>
    </row>
    <row r="75" spans="1:11">
      <c r="A75" s="1003"/>
      <c r="B75" s="595" t="s">
        <v>419</v>
      </c>
      <c r="C75" s="550" t="s">
        <v>420</v>
      </c>
      <c r="D75" s="593">
        <v>2</v>
      </c>
      <c r="E75" s="621">
        <v>45180</v>
      </c>
      <c r="F75" s="553">
        <v>15000</v>
      </c>
      <c r="G75" s="622" t="s">
        <v>22</v>
      </c>
      <c r="H75" s="971"/>
      <c r="I75" s="1007"/>
      <c r="J75" s="928" t="s">
        <v>37</v>
      </c>
      <c r="K75" s="548" t="s">
        <v>37</v>
      </c>
    </row>
    <row r="76" spans="1:11" ht="30.75">
      <c r="A76" s="1003"/>
      <c r="B76" s="595" t="s">
        <v>421</v>
      </c>
      <c r="C76" s="550" t="s">
        <v>422</v>
      </c>
      <c r="D76" s="593">
        <v>4</v>
      </c>
      <c r="E76" s="621">
        <v>45139</v>
      </c>
      <c r="F76" s="553">
        <v>14400</v>
      </c>
      <c r="G76" s="666" t="s">
        <v>68</v>
      </c>
      <c r="H76" s="971"/>
      <c r="I76" s="1007"/>
      <c r="J76" s="548" t="s">
        <v>37</v>
      </c>
      <c r="K76" s="548" t="s">
        <v>37</v>
      </c>
    </row>
    <row r="77" spans="1:11" ht="27">
      <c r="A77" s="1003"/>
      <c r="B77" s="595" t="s">
        <v>423</v>
      </c>
      <c r="C77" s="550" t="s">
        <v>424</v>
      </c>
      <c r="D77" s="593">
        <v>3</v>
      </c>
      <c r="E77" s="621">
        <v>45201</v>
      </c>
      <c r="F77" s="553">
        <v>60000</v>
      </c>
      <c r="G77" s="666" t="s">
        <v>68</v>
      </c>
      <c r="H77" s="971"/>
      <c r="I77" s="1007"/>
      <c r="J77" s="548" t="s">
        <v>37</v>
      </c>
      <c r="K77" s="548" t="s">
        <v>37</v>
      </c>
    </row>
    <row r="78" spans="1:11" ht="45.75">
      <c r="A78" s="1003"/>
      <c r="B78" s="917" t="s">
        <v>425</v>
      </c>
      <c r="C78" s="667" t="s">
        <v>426</v>
      </c>
      <c r="D78" s="668">
        <v>3</v>
      </c>
      <c r="E78" s="669">
        <v>44986</v>
      </c>
      <c r="F78" s="670">
        <v>220000</v>
      </c>
      <c r="G78" s="671" t="s">
        <v>427</v>
      </c>
      <c r="H78" s="383"/>
      <c r="I78" s="1007"/>
      <c r="J78" s="548" t="s">
        <v>37</v>
      </c>
      <c r="K78" s="548" t="s">
        <v>37</v>
      </c>
    </row>
    <row r="79" spans="1:11" ht="30.75">
      <c r="A79" s="1004"/>
      <c r="B79" s="917" t="s">
        <v>428</v>
      </c>
      <c r="C79" s="667" t="s">
        <v>429</v>
      </c>
      <c r="D79" s="668">
        <v>4</v>
      </c>
      <c r="E79" s="669">
        <v>45036</v>
      </c>
      <c r="F79" s="670">
        <v>160000</v>
      </c>
      <c r="G79" s="671" t="s">
        <v>225</v>
      </c>
      <c r="H79" s="383"/>
      <c r="I79" s="1008"/>
      <c r="J79" s="548" t="s">
        <v>37</v>
      </c>
      <c r="K79" s="548" t="s">
        <v>37</v>
      </c>
    </row>
    <row r="80" spans="1:11">
      <c r="A80" s="12" t="s">
        <v>430</v>
      </c>
      <c r="B80" s="12">
        <f>Subseções!B83</f>
        <v>23</v>
      </c>
      <c r="C80" s="12"/>
      <c r="D80" s="12"/>
      <c r="E80" s="12"/>
      <c r="F80" s="70">
        <f>Subseções!L83</f>
        <v>2439916.52</v>
      </c>
      <c r="G80" s="12"/>
      <c r="H80" s="142"/>
      <c r="I80" s="523"/>
      <c r="J80" s="630"/>
      <c r="K80" s="630"/>
    </row>
    <row r="81" spans="1:11" ht="45.75">
      <c r="A81" s="975" t="s">
        <v>431</v>
      </c>
      <c r="B81" s="550" t="s">
        <v>365</v>
      </c>
      <c r="C81" s="655" t="s">
        <v>432</v>
      </c>
      <c r="D81" s="660">
        <v>4</v>
      </c>
      <c r="E81" s="672">
        <v>45046</v>
      </c>
      <c r="F81" s="658">
        <v>178524</v>
      </c>
      <c r="G81" s="660" t="s">
        <v>14</v>
      </c>
      <c r="H81" s="1001" t="s">
        <v>433</v>
      </c>
      <c r="I81" s="1009" t="s">
        <v>433</v>
      </c>
      <c r="J81" s="151" t="s">
        <v>14</v>
      </c>
      <c r="K81" s="151" t="s">
        <v>14</v>
      </c>
    </row>
    <row r="82" spans="1:11" ht="45.75">
      <c r="A82" s="975"/>
      <c r="B82" s="550" t="s">
        <v>434</v>
      </c>
      <c r="C82" s="655" t="s">
        <v>435</v>
      </c>
      <c r="D82" s="660">
        <v>4</v>
      </c>
      <c r="E82" s="672">
        <v>44932</v>
      </c>
      <c r="F82" s="658">
        <v>31995</v>
      </c>
      <c r="G82" s="660" t="s">
        <v>14</v>
      </c>
      <c r="H82" s="1001"/>
      <c r="I82" s="1010"/>
      <c r="J82" s="151" t="s">
        <v>14</v>
      </c>
      <c r="K82" s="151" t="s">
        <v>14</v>
      </c>
    </row>
    <row r="83" spans="1:11" ht="45.75">
      <c r="A83" s="975"/>
      <c r="B83" s="677" t="s">
        <v>436</v>
      </c>
      <c r="C83" s="677" t="s">
        <v>437</v>
      </c>
      <c r="D83" s="678">
        <v>4</v>
      </c>
      <c r="E83" s="679">
        <v>45173</v>
      </c>
      <c r="F83" s="680">
        <v>1282.18</v>
      </c>
      <c r="G83" s="678" t="s">
        <v>22</v>
      </c>
      <c r="H83" s="1001"/>
      <c r="I83" s="1010"/>
      <c r="J83" s="647" t="s">
        <v>438</v>
      </c>
      <c r="K83" s="654" t="s">
        <v>24</v>
      </c>
    </row>
    <row r="84" spans="1:11" ht="45.75">
      <c r="A84" s="975"/>
      <c r="B84" s="584" t="s">
        <v>439</v>
      </c>
      <c r="C84" s="584" t="s">
        <v>440</v>
      </c>
      <c r="D84" s="596">
        <v>4</v>
      </c>
      <c r="E84" s="597">
        <v>45258</v>
      </c>
      <c r="F84" s="598">
        <v>810</v>
      </c>
      <c r="G84" s="596" t="s">
        <v>22</v>
      </c>
      <c r="H84" s="1001"/>
      <c r="I84" s="1010"/>
      <c r="J84" s="548" t="s">
        <v>37</v>
      </c>
      <c r="K84" s="548" t="s">
        <v>37</v>
      </c>
    </row>
    <row r="85" spans="1:11" ht="76.5">
      <c r="A85" s="975"/>
      <c r="B85" s="677" t="s">
        <v>441</v>
      </c>
      <c r="C85" s="677" t="s">
        <v>442</v>
      </c>
      <c r="D85" s="678">
        <v>4</v>
      </c>
      <c r="E85" s="679">
        <v>45241</v>
      </c>
      <c r="F85" s="680">
        <v>9736.56</v>
      </c>
      <c r="G85" s="678" t="s">
        <v>14</v>
      </c>
      <c r="H85" s="1001"/>
      <c r="I85" s="1010"/>
      <c r="J85" s="653" t="s">
        <v>443</v>
      </c>
      <c r="K85" s="654" t="s">
        <v>275</v>
      </c>
    </row>
    <row r="86" spans="1:11">
      <c r="A86" s="975"/>
      <c r="B86" s="550" t="s">
        <v>444</v>
      </c>
      <c r="C86" s="550" t="s">
        <v>445</v>
      </c>
      <c r="D86" s="551">
        <v>4</v>
      </c>
      <c r="E86" s="572">
        <v>44932</v>
      </c>
      <c r="F86" s="553">
        <v>6076.8</v>
      </c>
      <c r="G86" s="551" t="s">
        <v>14</v>
      </c>
      <c r="H86" s="1001"/>
      <c r="I86" s="1010"/>
      <c r="J86" s="151" t="s">
        <v>14</v>
      </c>
      <c r="K86" s="151" t="s">
        <v>14</v>
      </c>
    </row>
    <row r="87" spans="1:11" ht="76.5">
      <c r="A87" s="975"/>
      <c r="B87" s="584" t="s">
        <v>446</v>
      </c>
      <c r="C87" s="584" t="s">
        <v>447</v>
      </c>
      <c r="D87" s="557">
        <v>3</v>
      </c>
      <c r="E87" s="577">
        <v>45214</v>
      </c>
      <c r="F87" s="578">
        <v>1600</v>
      </c>
      <c r="G87" s="557" t="s">
        <v>22</v>
      </c>
      <c r="H87" s="1001"/>
      <c r="I87" s="1010"/>
      <c r="J87" s="548" t="s">
        <v>37</v>
      </c>
      <c r="K87" s="548" t="s">
        <v>37</v>
      </c>
    </row>
    <row r="88" spans="1:11">
      <c r="A88" s="975"/>
      <c r="B88" s="550" t="s">
        <v>448</v>
      </c>
      <c r="C88" s="550" t="s">
        <v>253</v>
      </c>
      <c r="D88" s="551">
        <v>4</v>
      </c>
      <c r="E88" s="572">
        <v>45118</v>
      </c>
      <c r="F88" s="553">
        <v>206045.64</v>
      </c>
      <c r="G88" s="551" t="s">
        <v>14</v>
      </c>
      <c r="H88" s="1001"/>
      <c r="I88" s="1010"/>
      <c r="J88" s="871" t="s">
        <v>14</v>
      </c>
      <c r="K88" s="871" t="s">
        <v>14</v>
      </c>
    </row>
    <row r="89" spans="1:11" ht="45.75">
      <c r="A89" s="975"/>
      <c r="B89" s="677" t="s">
        <v>449</v>
      </c>
      <c r="C89" s="889" t="s">
        <v>450</v>
      </c>
      <c r="D89" s="678">
        <v>3</v>
      </c>
      <c r="E89" s="679">
        <v>45260</v>
      </c>
      <c r="F89" s="680">
        <v>5000</v>
      </c>
      <c r="G89" s="678" t="s">
        <v>22</v>
      </c>
      <c r="H89" s="1001"/>
      <c r="I89" s="1011"/>
      <c r="J89" s="888" t="s">
        <v>443</v>
      </c>
      <c r="K89" s="538" t="s">
        <v>24</v>
      </c>
    </row>
    <row r="90" spans="1:11">
      <c r="A90" s="17" t="s">
        <v>451</v>
      </c>
      <c r="B90" s="17">
        <f>Subseções!B93</f>
        <v>9</v>
      </c>
      <c r="C90" s="17"/>
      <c r="D90" s="17"/>
      <c r="E90" s="17"/>
      <c r="F90" s="18">
        <f>Subseções!L93</f>
        <v>441070.18</v>
      </c>
      <c r="G90" s="17"/>
      <c r="H90" s="143"/>
      <c r="I90" s="522"/>
      <c r="J90" s="887"/>
      <c r="K90" s="887"/>
    </row>
    <row r="91" spans="1:11">
      <c r="A91" s="986" t="s">
        <v>452</v>
      </c>
      <c r="B91" s="534" t="s">
        <v>453</v>
      </c>
      <c r="C91" s="534" t="s">
        <v>454</v>
      </c>
      <c r="D91" s="535">
        <v>4</v>
      </c>
      <c r="E91" s="536">
        <v>45078</v>
      </c>
      <c r="F91" s="537">
        <v>676</v>
      </c>
      <c r="G91" s="535" t="s">
        <v>22</v>
      </c>
      <c r="H91" s="993" t="s">
        <v>455</v>
      </c>
      <c r="I91" s="1006" t="s">
        <v>455</v>
      </c>
      <c r="J91" s="538" t="s">
        <v>456</v>
      </c>
      <c r="K91" s="538" t="s">
        <v>275</v>
      </c>
    </row>
    <row r="92" spans="1:11" ht="30.75">
      <c r="A92" s="987"/>
      <c r="B92" s="528" t="s">
        <v>457</v>
      </c>
      <c r="C92" s="528" t="s">
        <v>458</v>
      </c>
      <c r="D92" s="529">
        <v>3</v>
      </c>
      <c r="E92" s="532">
        <v>45108</v>
      </c>
      <c r="F92" s="530">
        <v>3800</v>
      </c>
      <c r="G92" s="529" t="s">
        <v>22</v>
      </c>
      <c r="H92" s="993"/>
      <c r="I92" s="1007"/>
      <c r="J92" s="1085" t="s">
        <v>459</v>
      </c>
      <c r="K92" s="531" t="s">
        <v>90</v>
      </c>
    </row>
    <row r="93" spans="1:11" ht="30.75">
      <c r="A93" s="987"/>
      <c r="B93" s="550" t="s">
        <v>460</v>
      </c>
      <c r="C93" s="655" t="s">
        <v>461</v>
      </c>
      <c r="D93" s="660">
        <v>4</v>
      </c>
      <c r="E93" s="657">
        <v>45077</v>
      </c>
      <c r="F93" s="658">
        <v>175384.94</v>
      </c>
      <c r="G93" s="660" t="s">
        <v>14</v>
      </c>
      <c r="H93" s="993"/>
      <c r="I93" s="1007"/>
      <c r="J93" s="151" t="s">
        <v>14</v>
      </c>
      <c r="K93" s="151" t="s">
        <v>14</v>
      </c>
    </row>
    <row r="94" spans="1:11" ht="30.75">
      <c r="A94" s="987"/>
      <c r="B94" s="550" t="s">
        <v>462</v>
      </c>
      <c r="C94" s="550" t="s">
        <v>463</v>
      </c>
      <c r="D94" s="551">
        <v>3</v>
      </c>
      <c r="E94" s="552">
        <v>45139</v>
      </c>
      <c r="F94" s="553">
        <v>1920</v>
      </c>
      <c r="G94" s="551" t="s">
        <v>22</v>
      </c>
      <c r="H94" s="993"/>
      <c r="I94" s="1007"/>
      <c r="J94" s="599" t="s">
        <v>37</v>
      </c>
      <c r="K94" s="600" t="s">
        <v>37</v>
      </c>
    </row>
    <row r="95" spans="1:11" ht="45.75">
      <c r="A95" s="987"/>
      <c r="B95" s="528" t="s">
        <v>464</v>
      </c>
      <c r="C95" s="528" t="s">
        <v>465</v>
      </c>
      <c r="D95" s="529">
        <v>4</v>
      </c>
      <c r="E95" s="532">
        <v>45177</v>
      </c>
      <c r="F95" s="530">
        <v>136000</v>
      </c>
      <c r="G95" s="529" t="s">
        <v>14</v>
      </c>
      <c r="H95" s="993"/>
      <c r="I95" s="1007"/>
      <c r="J95" s="890" t="s">
        <v>466</v>
      </c>
      <c r="K95" s="890" t="s">
        <v>90</v>
      </c>
    </row>
    <row r="96" spans="1:11" ht="30.75">
      <c r="A96" s="987"/>
      <c r="B96" s="893" t="s">
        <v>467</v>
      </c>
      <c r="C96" s="893" t="s">
        <v>468</v>
      </c>
      <c r="D96" s="894">
        <v>4</v>
      </c>
      <c r="E96" s="895">
        <v>45017</v>
      </c>
      <c r="F96" s="896">
        <v>414</v>
      </c>
      <c r="G96" s="894" t="s">
        <v>22</v>
      </c>
      <c r="H96" s="993"/>
      <c r="I96" s="1007"/>
      <c r="J96" s="891" t="s">
        <v>469</v>
      </c>
      <c r="K96" s="892" t="s">
        <v>90</v>
      </c>
    </row>
    <row r="97" spans="1:12">
      <c r="A97" s="987"/>
      <c r="B97" s="586" t="s">
        <v>470</v>
      </c>
      <c r="C97" s="586" t="s">
        <v>471</v>
      </c>
      <c r="D97" s="557">
        <v>4</v>
      </c>
      <c r="E97" s="558">
        <v>44927</v>
      </c>
      <c r="F97" s="578">
        <v>1800</v>
      </c>
      <c r="G97" s="557" t="s">
        <v>52</v>
      </c>
      <c r="H97" s="993"/>
      <c r="I97" s="1007"/>
      <c r="J97" s="870" t="s">
        <v>37</v>
      </c>
      <c r="K97" s="870" t="s">
        <v>37</v>
      </c>
    </row>
    <row r="98" spans="1:12">
      <c r="A98" s="987"/>
      <c r="B98" s="601" t="s">
        <v>472</v>
      </c>
      <c r="C98" s="602" t="s">
        <v>473</v>
      </c>
      <c r="D98" s="603">
        <v>4</v>
      </c>
      <c r="E98" s="604">
        <v>44927</v>
      </c>
      <c r="F98" s="605">
        <v>49200</v>
      </c>
      <c r="G98" s="557" t="s">
        <v>52</v>
      </c>
      <c r="H98" s="993"/>
      <c r="I98" s="1007"/>
      <c r="J98" s="548" t="s">
        <v>37</v>
      </c>
      <c r="K98" s="548" t="s">
        <v>37</v>
      </c>
    </row>
    <row r="99" spans="1:12" ht="30.75">
      <c r="A99" s="988"/>
      <c r="B99" s="606" t="s">
        <v>474</v>
      </c>
      <c r="C99" s="607" t="s">
        <v>475</v>
      </c>
      <c r="D99" s="608">
        <v>3</v>
      </c>
      <c r="E99" s="609">
        <v>45139</v>
      </c>
      <c r="F99" s="610">
        <v>3049</v>
      </c>
      <c r="G99" s="611" t="s">
        <v>22</v>
      </c>
      <c r="H99" s="167"/>
      <c r="I99" s="1008"/>
      <c r="J99" s="548" t="s">
        <v>37</v>
      </c>
      <c r="K99" s="548" t="s">
        <v>37</v>
      </c>
    </row>
    <row r="100" spans="1:12">
      <c r="A100" s="13" t="s">
        <v>476</v>
      </c>
      <c r="B100" s="12">
        <f>Subseções!B103</f>
        <v>9</v>
      </c>
      <c r="C100" s="12"/>
      <c r="D100" s="148"/>
      <c r="E100" s="148"/>
      <c r="F100" s="70">
        <f>Subseções!L103</f>
        <v>372243.94</v>
      </c>
      <c r="G100" s="148"/>
      <c r="H100" s="144"/>
      <c r="I100" s="525"/>
      <c r="J100" s="630"/>
      <c r="K100" s="630"/>
    </row>
    <row r="101" spans="1:12" ht="45.75">
      <c r="A101" s="1002" t="s">
        <v>477</v>
      </c>
      <c r="B101" s="613" t="s">
        <v>242</v>
      </c>
      <c r="C101" s="738" t="s">
        <v>478</v>
      </c>
      <c r="D101" s="739">
        <v>4</v>
      </c>
      <c r="E101" s="740">
        <v>44896</v>
      </c>
      <c r="F101" s="741">
        <v>237939</v>
      </c>
      <c r="G101" s="742" t="s">
        <v>14</v>
      </c>
      <c r="H101" s="970" t="s">
        <v>479</v>
      </c>
      <c r="I101" s="1009" t="s">
        <v>479</v>
      </c>
      <c r="J101" s="871" t="s">
        <v>14</v>
      </c>
      <c r="K101" s="871" t="s">
        <v>14</v>
      </c>
    </row>
    <row r="102" spans="1:12" ht="45.75">
      <c r="A102" s="1002"/>
      <c r="B102" s="903" t="s">
        <v>247</v>
      </c>
      <c r="C102" s="898" t="s">
        <v>480</v>
      </c>
      <c r="D102" s="899">
        <v>2</v>
      </c>
      <c r="E102" s="900">
        <v>44926</v>
      </c>
      <c r="F102" s="901">
        <v>8322</v>
      </c>
      <c r="G102" s="902" t="s">
        <v>22</v>
      </c>
      <c r="H102" s="970"/>
      <c r="I102" s="1010"/>
      <c r="J102" s="891" t="s">
        <v>481</v>
      </c>
      <c r="K102" s="892" t="s">
        <v>90</v>
      </c>
    </row>
    <row r="103" spans="1:12" ht="60.75">
      <c r="A103" s="1002"/>
      <c r="B103" s="613" t="s">
        <v>278</v>
      </c>
      <c r="C103" s="562" t="s">
        <v>482</v>
      </c>
      <c r="D103" s="614">
        <v>2</v>
      </c>
      <c r="E103" s="615">
        <v>44927</v>
      </c>
      <c r="F103" s="616">
        <v>35000</v>
      </c>
      <c r="G103" s="617" t="s">
        <v>22</v>
      </c>
      <c r="H103" s="970"/>
      <c r="I103" s="1010"/>
      <c r="J103" s="870" t="s">
        <v>37</v>
      </c>
      <c r="K103" s="870" t="s">
        <v>37</v>
      </c>
    </row>
    <row r="104" spans="1:12" ht="30.75">
      <c r="A104" s="1002"/>
      <c r="B104" s="613" t="s">
        <v>252</v>
      </c>
      <c r="C104" s="562" t="s">
        <v>483</v>
      </c>
      <c r="D104" s="614">
        <v>2</v>
      </c>
      <c r="E104" s="615">
        <v>45046</v>
      </c>
      <c r="F104" s="616">
        <v>2000</v>
      </c>
      <c r="G104" s="617" t="s">
        <v>22</v>
      </c>
      <c r="H104" s="970"/>
      <c r="I104" s="1010"/>
      <c r="J104" s="548" t="s">
        <v>37</v>
      </c>
      <c r="K104" s="548" t="s">
        <v>37</v>
      </c>
    </row>
    <row r="105" spans="1:12" ht="30.75">
      <c r="A105" s="1002"/>
      <c r="B105" s="613" t="s">
        <v>484</v>
      </c>
      <c r="C105" s="562" t="s">
        <v>485</v>
      </c>
      <c r="D105" s="614">
        <v>2</v>
      </c>
      <c r="E105" s="615">
        <v>45105</v>
      </c>
      <c r="F105" s="616">
        <v>2300</v>
      </c>
      <c r="G105" s="617" t="s">
        <v>22</v>
      </c>
      <c r="H105" s="970"/>
      <c r="I105" s="1010"/>
      <c r="J105" s="548" t="s">
        <v>37</v>
      </c>
      <c r="K105" s="548" t="s">
        <v>37</v>
      </c>
    </row>
    <row r="106" spans="1:12" ht="45.75">
      <c r="A106" s="1002"/>
      <c r="B106" s="613" t="s">
        <v>283</v>
      </c>
      <c r="C106" s="738" t="s">
        <v>486</v>
      </c>
      <c r="D106" s="739">
        <v>4</v>
      </c>
      <c r="E106" s="740">
        <v>44896</v>
      </c>
      <c r="F106" s="741">
        <v>1064856.6000000001</v>
      </c>
      <c r="G106" s="742" t="s">
        <v>14</v>
      </c>
      <c r="H106" s="970"/>
      <c r="I106" s="1010"/>
      <c r="J106" s="151" t="s">
        <v>14</v>
      </c>
      <c r="K106" s="151" t="s">
        <v>14</v>
      </c>
    </row>
    <row r="107" spans="1:12" ht="81">
      <c r="A107" s="1002"/>
      <c r="B107" s="571" t="s">
        <v>487</v>
      </c>
      <c r="C107" s="550" t="s">
        <v>488</v>
      </c>
      <c r="D107" s="551">
        <v>3</v>
      </c>
      <c r="E107" s="552">
        <v>45291</v>
      </c>
      <c r="F107" s="553">
        <v>23000</v>
      </c>
      <c r="G107" s="574" t="s">
        <v>55</v>
      </c>
      <c r="H107" s="1000"/>
      <c r="I107" s="1010"/>
      <c r="J107" s="548" t="s">
        <v>37</v>
      </c>
      <c r="K107" s="548" t="s">
        <v>37</v>
      </c>
      <c r="L107" s="473" t="s">
        <v>489</v>
      </c>
    </row>
    <row r="108" spans="1:12" ht="60.75">
      <c r="A108" s="1002"/>
      <c r="B108" s="571" t="s">
        <v>285</v>
      </c>
      <c r="C108" s="550" t="s">
        <v>490</v>
      </c>
      <c r="D108" s="551">
        <v>4</v>
      </c>
      <c r="E108" s="552">
        <v>45138</v>
      </c>
      <c r="F108" s="553">
        <v>490000</v>
      </c>
      <c r="G108" s="574" t="s">
        <v>55</v>
      </c>
      <c r="H108" s="1000"/>
      <c r="I108" s="1010"/>
      <c r="J108" s="879" t="s">
        <v>37</v>
      </c>
      <c r="K108" s="548" t="s">
        <v>37</v>
      </c>
    </row>
    <row r="109" spans="1:12" ht="121.5">
      <c r="A109" s="1002"/>
      <c r="B109" s="897" t="s">
        <v>287</v>
      </c>
      <c r="C109" s="677" t="s">
        <v>491</v>
      </c>
      <c r="D109" s="678">
        <v>3</v>
      </c>
      <c r="E109" s="760">
        <v>45005</v>
      </c>
      <c r="F109" s="680">
        <v>14600</v>
      </c>
      <c r="G109" s="875" t="s">
        <v>492</v>
      </c>
      <c r="H109" s="970"/>
      <c r="I109" s="1010"/>
      <c r="J109" s="856" t="s">
        <v>493</v>
      </c>
      <c r="K109" s="873" t="s">
        <v>275</v>
      </c>
    </row>
    <row r="110" spans="1:12" ht="30.75">
      <c r="A110" s="1002"/>
      <c r="B110" s="554" t="s">
        <v>287</v>
      </c>
      <c r="C110" s="618" t="s">
        <v>494</v>
      </c>
      <c r="D110" s="603">
        <v>4</v>
      </c>
      <c r="E110" s="604">
        <v>44927</v>
      </c>
      <c r="F110" s="619">
        <v>156000</v>
      </c>
      <c r="G110" s="603" t="s">
        <v>52</v>
      </c>
      <c r="H110" s="959"/>
      <c r="I110" s="1011"/>
      <c r="J110" s="870" t="s">
        <v>37</v>
      </c>
      <c r="K110" s="548" t="s">
        <v>37</v>
      </c>
    </row>
    <row r="111" spans="1:12">
      <c r="A111" s="13" t="s">
        <v>495</v>
      </c>
      <c r="B111" s="12">
        <f>Subseções!B114</f>
        <v>10</v>
      </c>
      <c r="C111" s="148"/>
      <c r="D111" s="148"/>
      <c r="E111" s="148"/>
      <c r="F111" s="70">
        <f>Subseções!L114</f>
        <v>2034017.6</v>
      </c>
      <c r="G111" s="148"/>
      <c r="H111" s="48"/>
      <c r="I111" s="523"/>
      <c r="J111" s="629"/>
      <c r="K111" s="629"/>
    </row>
    <row r="112" spans="1:12">
      <c r="A112" s="985" t="s">
        <v>496</v>
      </c>
      <c r="B112" s="595" t="s">
        <v>497</v>
      </c>
      <c r="C112" s="550" t="s">
        <v>498</v>
      </c>
      <c r="D112" s="551">
        <v>3</v>
      </c>
      <c r="E112" s="552">
        <v>44907</v>
      </c>
      <c r="F112" s="553">
        <v>304.14</v>
      </c>
      <c r="G112" s="554" t="s">
        <v>22</v>
      </c>
      <c r="H112" s="971" t="s">
        <v>499</v>
      </c>
      <c r="I112" s="1006" t="s">
        <v>499</v>
      </c>
      <c r="J112" s="548" t="s">
        <v>37</v>
      </c>
      <c r="K112" s="548" t="s">
        <v>37</v>
      </c>
    </row>
    <row r="113" spans="1:12" ht="30.75">
      <c r="A113" s="985"/>
      <c r="B113" s="595" t="s">
        <v>500</v>
      </c>
      <c r="C113" s="550" t="s">
        <v>501</v>
      </c>
      <c r="D113" s="551">
        <v>2</v>
      </c>
      <c r="E113" s="552">
        <v>44911</v>
      </c>
      <c r="F113" s="553">
        <v>459.08</v>
      </c>
      <c r="G113" s="554" t="s">
        <v>22</v>
      </c>
      <c r="H113" s="971"/>
      <c r="I113" s="1007"/>
      <c r="J113" s="548" t="s">
        <v>37</v>
      </c>
      <c r="K113" s="548" t="s">
        <v>37</v>
      </c>
    </row>
    <row r="114" spans="1:12" ht="30.75">
      <c r="A114" s="985"/>
      <c r="B114" s="595" t="s">
        <v>502</v>
      </c>
      <c r="C114" s="550" t="s">
        <v>503</v>
      </c>
      <c r="D114" s="551">
        <v>3</v>
      </c>
      <c r="E114" s="552">
        <v>45271</v>
      </c>
      <c r="F114" s="553">
        <v>998.5</v>
      </c>
      <c r="G114" s="554" t="s">
        <v>22</v>
      </c>
      <c r="H114" s="971"/>
      <c r="I114" s="1007"/>
      <c r="J114" s="548" t="s">
        <v>37</v>
      </c>
      <c r="K114" s="548" t="s">
        <v>37</v>
      </c>
    </row>
    <row r="115" spans="1:12">
      <c r="A115" s="985"/>
      <c r="B115" s="595" t="s">
        <v>504</v>
      </c>
      <c r="C115" s="655" t="s">
        <v>505</v>
      </c>
      <c r="D115" s="660">
        <v>4</v>
      </c>
      <c r="E115" s="657">
        <v>45170</v>
      </c>
      <c r="F115" s="658">
        <v>442574</v>
      </c>
      <c r="G115" s="659" t="s">
        <v>14</v>
      </c>
      <c r="H115" s="971"/>
      <c r="I115" s="1007"/>
      <c r="J115" s="151" t="s">
        <v>14</v>
      </c>
      <c r="K115" s="151" t="s">
        <v>14</v>
      </c>
    </row>
    <row r="116" spans="1:12" ht="30.75">
      <c r="A116" s="985"/>
      <c r="B116" s="878" t="s">
        <v>506</v>
      </c>
      <c r="C116" s="534" t="s">
        <v>507</v>
      </c>
      <c r="D116" s="535">
        <v>3</v>
      </c>
      <c r="E116" s="536">
        <v>45205</v>
      </c>
      <c r="F116" s="537">
        <v>2827.93</v>
      </c>
      <c r="G116" s="540" t="s">
        <v>22</v>
      </c>
      <c r="H116" s="971"/>
      <c r="I116" s="1007"/>
      <c r="J116" s="538" t="s">
        <v>508</v>
      </c>
      <c r="K116" s="538" t="s">
        <v>275</v>
      </c>
    </row>
    <row r="117" spans="1:12" ht="30.75">
      <c r="A117" s="985"/>
      <c r="B117" s="595" t="s">
        <v>509</v>
      </c>
      <c r="C117" s="655" t="s">
        <v>510</v>
      </c>
      <c r="D117" s="660">
        <v>4</v>
      </c>
      <c r="E117" s="657">
        <v>44936</v>
      </c>
      <c r="F117" s="658">
        <v>151009.82</v>
      </c>
      <c r="G117" s="659" t="s">
        <v>14</v>
      </c>
      <c r="H117" s="971"/>
      <c r="I117" s="1007"/>
      <c r="J117" s="151" t="s">
        <v>14</v>
      </c>
      <c r="K117" s="151" t="s">
        <v>14</v>
      </c>
    </row>
    <row r="118" spans="1:12">
      <c r="A118" s="985"/>
      <c r="B118" s="595" t="s">
        <v>511</v>
      </c>
      <c r="C118" s="550" t="s">
        <v>498</v>
      </c>
      <c r="D118" s="551">
        <v>3</v>
      </c>
      <c r="E118" s="552">
        <v>45271</v>
      </c>
      <c r="F118" s="553">
        <v>304.14</v>
      </c>
      <c r="G118" s="554" t="s">
        <v>22</v>
      </c>
      <c r="H118" s="971"/>
      <c r="I118" s="1007"/>
      <c r="J118" s="548" t="s">
        <v>37</v>
      </c>
      <c r="K118" s="548" t="s">
        <v>37</v>
      </c>
    </row>
    <row r="119" spans="1:12" ht="30.75">
      <c r="A119" s="985"/>
      <c r="B119" s="595" t="s">
        <v>512</v>
      </c>
      <c r="C119" s="550" t="s">
        <v>501</v>
      </c>
      <c r="D119" s="551">
        <v>2</v>
      </c>
      <c r="E119" s="552">
        <v>45275</v>
      </c>
      <c r="F119" s="553">
        <v>459.08</v>
      </c>
      <c r="G119" s="554" t="s">
        <v>22</v>
      </c>
      <c r="H119" s="971"/>
      <c r="I119" s="1007"/>
      <c r="J119" s="548" t="s">
        <v>37</v>
      </c>
      <c r="K119" s="548" t="s">
        <v>37</v>
      </c>
    </row>
    <row r="120" spans="1:12" ht="30.75">
      <c r="A120" s="985"/>
      <c r="B120" s="595" t="s">
        <v>513</v>
      </c>
      <c r="C120" s="550" t="s">
        <v>514</v>
      </c>
      <c r="D120" s="551">
        <v>4</v>
      </c>
      <c r="E120" s="552">
        <v>45017</v>
      </c>
      <c r="F120" s="553">
        <v>1103.8800000000001</v>
      </c>
      <c r="G120" s="554" t="s">
        <v>32</v>
      </c>
      <c r="H120" s="971"/>
      <c r="I120" s="1007"/>
      <c r="J120" s="548" t="s">
        <v>37</v>
      </c>
      <c r="K120" s="548" t="s">
        <v>37</v>
      </c>
    </row>
    <row r="121" spans="1:12" ht="30.75">
      <c r="A121" s="985"/>
      <c r="B121" s="620" t="s">
        <v>515</v>
      </c>
      <c r="C121" s="584" t="s">
        <v>516</v>
      </c>
      <c r="D121" s="557">
        <v>4</v>
      </c>
      <c r="E121" s="558">
        <v>45214</v>
      </c>
      <c r="F121" s="578">
        <v>45535.44</v>
      </c>
      <c r="G121" s="589" t="s">
        <v>32</v>
      </c>
      <c r="H121" s="971"/>
      <c r="I121" s="1007"/>
      <c r="J121" s="548" t="s">
        <v>37</v>
      </c>
      <c r="K121" s="548" t="s">
        <v>37</v>
      </c>
    </row>
    <row r="122" spans="1:12">
      <c r="A122" s="12" t="s">
        <v>517</v>
      </c>
      <c r="B122" s="12">
        <f>Subseções!B125</f>
        <v>10</v>
      </c>
      <c r="C122" s="12"/>
      <c r="D122" s="12"/>
      <c r="E122" s="12"/>
      <c r="F122" s="14">
        <f>Subseções!L125</f>
        <v>645576.01</v>
      </c>
      <c r="G122" s="12"/>
      <c r="H122" s="144"/>
      <c r="I122" s="525"/>
      <c r="J122" s="629"/>
      <c r="K122" s="629"/>
    </row>
    <row r="123" spans="1:12">
      <c r="A123" s="975" t="s">
        <v>518</v>
      </c>
      <c r="B123" s="623" t="s">
        <v>519</v>
      </c>
      <c r="C123" s="655" t="s">
        <v>520</v>
      </c>
      <c r="D123" s="660">
        <v>4</v>
      </c>
      <c r="E123" s="657">
        <v>44935</v>
      </c>
      <c r="F123" s="658">
        <v>114000</v>
      </c>
      <c r="G123" s="659" t="s">
        <v>14</v>
      </c>
      <c r="H123" s="970" t="s">
        <v>521</v>
      </c>
      <c r="I123" s="1009" t="s">
        <v>521</v>
      </c>
      <c r="J123" s="151" t="s">
        <v>14</v>
      </c>
      <c r="K123" s="151" t="s">
        <v>14</v>
      </c>
    </row>
    <row r="124" spans="1:12">
      <c r="A124" s="975"/>
      <c r="B124" s="623" t="s">
        <v>522</v>
      </c>
      <c r="C124" s="655" t="s">
        <v>334</v>
      </c>
      <c r="D124" s="660">
        <v>4</v>
      </c>
      <c r="E124" s="657">
        <v>44935</v>
      </c>
      <c r="F124" s="658">
        <v>312904.8</v>
      </c>
      <c r="G124" s="659" t="s">
        <v>14</v>
      </c>
      <c r="H124" s="970"/>
      <c r="I124" s="1010"/>
      <c r="J124" s="151" t="s">
        <v>14</v>
      </c>
      <c r="K124" s="151" t="s">
        <v>14</v>
      </c>
    </row>
    <row r="125" spans="1:12">
      <c r="A125" s="975"/>
      <c r="B125" s="623" t="s">
        <v>523</v>
      </c>
      <c r="C125" s="550" t="s">
        <v>524</v>
      </c>
      <c r="D125" s="551">
        <v>3</v>
      </c>
      <c r="E125" s="552">
        <v>44774</v>
      </c>
      <c r="F125" s="553">
        <v>10000</v>
      </c>
      <c r="G125" s="554" t="s">
        <v>22</v>
      </c>
      <c r="H125" s="970"/>
      <c r="I125" s="1010"/>
      <c r="J125" s="548" t="s">
        <v>37</v>
      </c>
      <c r="K125" s="548" t="s">
        <v>37</v>
      </c>
    </row>
    <row r="126" spans="1:12">
      <c r="A126" s="975"/>
      <c r="B126" s="623" t="s">
        <v>525</v>
      </c>
      <c r="C126" s="550" t="s">
        <v>526</v>
      </c>
      <c r="D126" s="551">
        <v>4</v>
      </c>
      <c r="E126" s="552">
        <v>44774</v>
      </c>
      <c r="F126" s="553">
        <v>800</v>
      </c>
      <c r="G126" s="554" t="s">
        <v>22</v>
      </c>
      <c r="H126" s="970"/>
      <c r="I126" s="1010"/>
      <c r="J126" s="548" t="s">
        <v>37</v>
      </c>
      <c r="K126" s="548" t="s">
        <v>37</v>
      </c>
    </row>
    <row r="127" spans="1:12">
      <c r="A127" s="975"/>
      <c r="B127" s="623" t="s">
        <v>527</v>
      </c>
      <c r="C127" s="550" t="s">
        <v>528</v>
      </c>
      <c r="D127" s="551">
        <v>4</v>
      </c>
      <c r="E127" s="552">
        <v>44774</v>
      </c>
      <c r="F127" s="553">
        <v>4000</v>
      </c>
      <c r="G127" s="554" t="s">
        <v>22</v>
      </c>
      <c r="H127" s="970"/>
      <c r="I127" s="1010"/>
      <c r="J127" s="548" t="s">
        <v>37</v>
      </c>
      <c r="K127" s="548" t="s">
        <v>37</v>
      </c>
    </row>
    <row r="128" spans="1:12" ht="40.5">
      <c r="A128" s="975"/>
      <c r="B128" s="623" t="s">
        <v>529</v>
      </c>
      <c r="C128" s="550" t="s">
        <v>530</v>
      </c>
      <c r="D128" s="551">
        <v>4</v>
      </c>
      <c r="E128" s="552">
        <v>44774</v>
      </c>
      <c r="F128" s="553">
        <v>52000</v>
      </c>
      <c r="G128" s="554" t="s">
        <v>22</v>
      </c>
      <c r="H128" s="1000"/>
      <c r="I128" s="1010"/>
      <c r="J128" s="548" t="s">
        <v>37</v>
      </c>
      <c r="K128" s="548" t="s">
        <v>37</v>
      </c>
      <c r="L128" s="471" t="s">
        <v>531</v>
      </c>
    </row>
    <row r="129" spans="1:11">
      <c r="A129" s="975"/>
      <c r="B129" s="623" t="s">
        <v>320</v>
      </c>
      <c r="C129" s="550" t="s">
        <v>320</v>
      </c>
      <c r="D129" s="551">
        <v>3</v>
      </c>
      <c r="E129" s="552">
        <v>44935</v>
      </c>
      <c r="F129" s="553">
        <v>120000</v>
      </c>
      <c r="G129" s="554" t="s">
        <v>22</v>
      </c>
      <c r="H129" s="970"/>
      <c r="I129" s="1010"/>
      <c r="J129" s="548" t="s">
        <v>37</v>
      </c>
      <c r="K129" s="548" t="s">
        <v>37</v>
      </c>
    </row>
    <row r="130" spans="1:11" ht="45.75">
      <c r="A130" s="975"/>
      <c r="B130" s="623" t="s">
        <v>532</v>
      </c>
      <c r="C130" s="550" t="s">
        <v>533</v>
      </c>
      <c r="D130" s="551">
        <v>4</v>
      </c>
      <c r="E130" s="552">
        <v>45168</v>
      </c>
      <c r="F130" s="553">
        <v>140000</v>
      </c>
      <c r="G130" s="574" t="s">
        <v>55</v>
      </c>
      <c r="H130" s="970"/>
      <c r="I130" s="1010"/>
      <c r="J130" s="548" t="s">
        <v>37</v>
      </c>
      <c r="K130" s="548" t="s">
        <v>37</v>
      </c>
    </row>
    <row r="131" spans="1:11">
      <c r="A131" s="975"/>
      <c r="B131" s="576" t="s">
        <v>534</v>
      </c>
      <c r="C131" s="584" t="s">
        <v>316</v>
      </c>
      <c r="D131" s="557">
        <v>4</v>
      </c>
      <c r="E131" s="558">
        <v>44935</v>
      </c>
      <c r="F131" s="578">
        <v>48000</v>
      </c>
      <c r="G131" s="589" t="s">
        <v>32</v>
      </c>
      <c r="H131" s="970"/>
      <c r="I131" s="1011"/>
      <c r="J131" s="548" t="s">
        <v>37</v>
      </c>
      <c r="K131" s="548"/>
    </row>
    <row r="132" spans="1:11">
      <c r="A132" s="12" t="s">
        <v>535</v>
      </c>
      <c r="B132" s="12">
        <f>Subseções!B135</f>
        <v>9</v>
      </c>
      <c r="C132" s="12"/>
      <c r="D132" s="12"/>
      <c r="E132" s="12"/>
      <c r="F132" s="14">
        <f>Subseções!L135</f>
        <v>801704.8</v>
      </c>
      <c r="G132" s="12"/>
      <c r="H132" s="142"/>
      <c r="I132" s="523"/>
      <c r="J132" s="630"/>
      <c r="K132" s="630"/>
    </row>
    <row r="133" spans="1:11">
      <c r="A133" s="986" t="s">
        <v>536</v>
      </c>
      <c r="B133" s="550" t="s">
        <v>365</v>
      </c>
      <c r="C133" s="655" t="s">
        <v>537</v>
      </c>
      <c r="D133" s="660">
        <v>4</v>
      </c>
      <c r="E133" s="657">
        <v>44930</v>
      </c>
      <c r="F133" s="744">
        <v>436273.82</v>
      </c>
      <c r="G133" s="660" t="s">
        <v>14</v>
      </c>
      <c r="H133" s="971" t="s">
        <v>538</v>
      </c>
      <c r="I133" s="1006" t="s">
        <v>538</v>
      </c>
      <c r="J133" s="151" t="s">
        <v>14</v>
      </c>
      <c r="K133" s="151" t="s">
        <v>14</v>
      </c>
    </row>
    <row r="134" spans="1:11">
      <c r="A134" s="987"/>
      <c r="B134" s="550" t="s">
        <v>434</v>
      </c>
      <c r="C134" s="655" t="s">
        <v>539</v>
      </c>
      <c r="D134" s="660">
        <v>4</v>
      </c>
      <c r="E134" s="657">
        <v>44927</v>
      </c>
      <c r="F134" s="745">
        <v>2509.37</v>
      </c>
      <c r="G134" s="660" t="s">
        <v>14</v>
      </c>
      <c r="H134" s="971"/>
      <c r="I134" s="1007"/>
      <c r="J134" s="151" t="s">
        <v>14</v>
      </c>
      <c r="K134" s="151" t="s">
        <v>14</v>
      </c>
    </row>
    <row r="135" spans="1:11">
      <c r="A135" s="987"/>
      <c r="B135" s="550" t="s">
        <v>540</v>
      </c>
      <c r="C135" s="655" t="s">
        <v>541</v>
      </c>
      <c r="D135" s="660">
        <v>4</v>
      </c>
      <c r="E135" s="657">
        <v>44621</v>
      </c>
      <c r="F135" s="744">
        <v>15848.64</v>
      </c>
      <c r="G135" s="660" t="s">
        <v>14</v>
      </c>
      <c r="H135" s="971"/>
      <c r="I135" s="1007"/>
      <c r="J135" s="151" t="s">
        <v>14</v>
      </c>
      <c r="K135" s="151" t="s">
        <v>14</v>
      </c>
    </row>
    <row r="136" spans="1:11">
      <c r="A136" s="987"/>
      <c r="B136" s="550" t="s">
        <v>542</v>
      </c>
      <c r="C136" s="655" t="s">
        <v>543</v>
      </c>
      <c r="D136" s="660">
        <v>4</v>
      </c>
      <c r="E136" s="657">
        <v>45019</v>
      </c>
      <c r="F136" s="745">
        <v>68765.320000000007</v>
      </c>
      <c r="G136" s="660" t="s">
        <v>14</v>
      </c>
      <c r="H136" s="971"/>
      <c r="I136" s="1007"/>
      <c r="J136" s="151" t="s">
        <v>14</v>
      </c>
      <c r="K136" s="151" t="s">
        <v>14</v>
      </c>
    </row>
    <row r="137" spans="1:11">
      <c r="A137" s="987"/>
      <c r="B137" s="550" t="s">
        <v>544</v>
      </c>
      <c r="C137" s="550" t="s">
        <v>545</v>
      </c>
      <c r="D137" s="551">
        <v>4</v>
      </c>
      <c r="E137" s="552">
        <v>45017</v>
      </c>
      <c r="F137" s="573">
        <v>770</v>
      </c>
      <c r="G137" s="551" t="s">
        <v>22</v>
      </c>
      <c r="H137" s="971"/>
      <c r="I137" s="1007"/>
      <c r="J137" s="548" t="s">
        <v>37</v>
      </c>
      <c r="K137" s="548" t="s">
        <v>37</v>
      </c>
    </row>
    <row r="138" spans="1:11">
      <c r="A138" s="987"/>
      <c r="B138" s="550" t="s">
        <v>546</v>
      </c>
      <c r="C138" s="655" t="s">
        <v>547</v>
      </c>
      <c r="D138" s="660">
        <v>4</v>
      </c>
      <c r="E138" s="657">
        <v>45108</v>
      </c>
      <c r="F138" s="744">
        <v>19084.400000000001</v>
      </c>
      <c r="G138" s="660" t="s">
        <v>14</v>
      </c>
      <c r="H138" s="971"/>
      <c r="I138" s="1007"/>
      <c r="J138" s="151" t="s">
        <v>14</v>
      </c>
      <c r="K138" s="151" t="s">
        <v>14</v>
      </c>
    </row>
    <row r="139" spans="1:11">
      <c r="A139" s="987"/>
      <c r="B139" s="777" t="s">
        <v>548</v>
      </c>
      <c r="C139" s="89" t="s">
        <v>549</v>
      </c>
      <c r="D139" s="660">
        <v>4</v>
      </c>
      <c r="E139" s="746">
        <v>45208</v>
      </c>
      <c r="F139" s="747">
        <v>227679.05</v>
      </c>
      <c r="G139" s="644" t="s">
        <v>14</v>
      </c>
      <c r="H139" s="383"/>
      <c r="I139" s="1007"/>
      <c r="J139" s="151" t="s">
        <v>14</v>
      </c>
      <c r="K139" s="151" t="s">
        <v>14</v>
      </c>
    </row>
    <row r="140" spans="1:11">
      <c r="A140" s="987"/>
      <c r="B140" s="918" t="s">
        <v>550</v>
      </c>
      <c r="C140" s="603" t="s">
        <v>316</v>
      </c>
      <c r="D140" s="551">
        <v>4</v>
      </c>
      <c r="E140" s="748">
        <v>44927</v>
      </c>
      <c r="F140" s="749">
        <v>43200</v>
      </c>
      <c r="G140" s="750" t="s">
        <v>32</v>
      </c>
      <c r="H140" s="383"/>
      <c r="I140" s="1007"/>
      <c r="J140" s="548" t="s">
        <v>37</v>
      </c>
      <c r="K140" s="548" t="s">
        <v>37</v>
      </c>
    </row>
    <row r="141" spans="1:11">
      <c r="A141" s="987"/>
      <c r="B141" s="918" t="s">
        <v>551</v>
      </c>
      <c r="C141" s="618" t="s">
        <v>552</v>
      </c>
      <c r="D141" s="551">
        <v>4</v>
      </c>
      <c r="E141" s="748">
        <v>44927</v>
      </c>
      <c r="F141" s="751">
        <v>840</v>
      </c>
      <c r="G141" s="750" t="s">
        <v>32</v>
      </c>
      <c r="H141" s="383"/>
      <c r="I141" s="1007"/>
      <c r="J141" s="548" t="s">
        <v>37</v>
      </c>
      <c r="K141" s="548" t="s">
        <v>37</v>
      </c>
    </row>
    <row r="142" spans="1:11">
      <c r="A142" s="988"/>
      <c r="B142" s="918" t="s">
        <v>553</v>
      </c>
      <c r="C142" s="603" t="s">
        <v>554</v>
      </c>
      <c r="D142" s="551">
        <v>4</v>
      </c>
      <c r="E142" s="748">
        <v>44928</v>
      </c>
      <c r="F142" s="749">
        <v>960</v>
      </c>
      <c r="G142" s="750" t="s">
        <v>22</v>
      </c>
      <c r="H142" s="383"/>
      <c r="I142" s="1008"/>
      <c r="J142" s="548" t="s">
        <v>37</v>
      </c>
      <c r="K142" s="548" t="s">
        <v>37</v>
      </c>
    </row>
    <row r="143" spans="1:11">
      <c r="A143" s="13" t="s">
        <v>555</v>
      </c>
      <c r="B143" s="13">
        <f>Subseções!B146</f>
        <v>10</v>
      </c>
      <c r="C143" s="13"/>
      <c r="D143" s="13"/>
      <c r="E143" s="13"/>
      <c r="F143" s="405">
        <f>Subseções!L146</f>
        <v>815930.60000000009</v>
      </c>
      <c r="G143" s="13"/>
      <c r="H143" s="144"/>
      <c r="I143" s="523"/>
      <c r="J143" s="629"/>
      <c r="K143" s="629"/>
    </row>
    <row r="144" spans="1:11" ht="27">
      <c r="A144" s="989" t="s">
        <v>556</v>
      </c>
      <c r="B144" s="550" t="s">
        <v>557</v>
      </c>
      <c r="C144" s="550" t="s">
        <v>558</v>
      </c>
      <c r="D144" s="551">
        <v>4</v>
      </c>
      <c r="E144" s="552">
        <v>44928</v>
      </c>
      <c r="F144" s="553">
        <v>72000</v>
      </c>
      <c r="G144" s="549" t="s">
        <v>68</v>
      </c>
      <c r="H144" s="970" t="s">
        <v>559</v>
      </c>
      <c r="I144" s="1012" t="s">
        <v>559</v>
      </c>
      <c r="J144" s="548" t="s">
        <v>37</v>
      </c>
      <c r="K144" s="548" t="s">
        <v>37</v>
      </c>
    </row>
    <row r="145" spans="1:12" ht="30.75">
      <c r="A145" s="990"/>
      <c r="B145" s="534" t="s">
        <v>560</v>
      </c>
      <c r="C145" s="534" t="s">
        <v>561</v>
      </c>
      <c r="D145" s="535">
        <v>4</v>
      </c>
      <c r="E145" s="536">
        <v>45146</v>
      </c>
      <c r="F145" s="537">
        <v>2400</v>
      </c>
      <c r="G145" s="533" t="s">
        <v>32</v>
      </c>
      <c r="H145" s="970"/>
      <c r="I145" s="1013"/>
      <c r="J145" s="665" t="s">
        <v>562</v>
      </c>
      <c r="K145" s="753" t="s">
        <v>275</v>
      </c>
    </row>
    <row r="146" spans="1:12" ht="30.75">
      <c r="A146" s="990"/>
      <c r="B146" s="550" t="s">
        <v>563</v>
      </c>
      <c r="C146" s="71" t="s">
        <v>564</v>
      </c>
      <c r="D146" s="24">
        <v>4</v>
      </c>
      <c r="E146" s="25">
        <v>45130</v>
      </c>
      <c r="F146" s="26">
        <v>2938.32</v>
      </c>
      <c r="G146" s="6" t="s">
        <v>14</v>
      </c>
      <c r="H146" s="970"/>
      <c r="I146" s="1013"/>
      <c r="J146" s="151" t="s">
        <v>14</v>
      </c>
      <c r="K146" s="151" t="s">
        <v>14</v>
      </c>
    </row>
    <row r="147" spans="1:12">
      <c r="A147" s="990"/>
      <c r="B147" s="550" t="s">
        <v>565</v>
      </c>
      <c r="C147" s="655" t="s">
        <v>566</v>
      </c>
      <c r="D147" s="660">
        <v>4</v>
      </c>
      <c r="E147" s="657">
        <v>45185</v>
      </c>
      <c r="F147" s="658">
        <v>16027</v>
      </c>
      <c r="G147" s="752" t="s">
        <v>14</v>
      </c>
      <c r="H147" s="970"/>
      <c r="I147" s="1013"/>
      <c r="J147" s="151" t="s">
        <v>14</v>
      </c>
      <c r="K147" s="151" t="s">
        <v>14</v>
      </c>
    </row>
    <row r="148" spans="1:12">
      <c r="A148" s="990"/>
      <c r="B148" s="71" t="s">
        <v>567</v>
      </c>
      <c r="C148" s="534" t="s">
        <v>568</v>
      </c>
      <c r="D148" s="535">
        <v>4</v>
      </c>
      <c r="E148" s="536">
        <v>45015</v>
      </c>
      <c r="F148" s="537">
        <v>720</v>
      </c>
      <c r="G148" s="533" t="s">
        <v>22</v>
      </c>
      <c r="H148" s="970"/>
      <c r="I148" s="1013"/>
      <c r="J148" s="665" t="s">
        <v>569</v>
      </c>
      <c r="K148" s="753" t="s">
        <v>275</v>
      </c>
    </row>
    <row r="149" spans="1:12" ht="30.75">
      <c r="A149" s="990"/>
      <c r="B149" s="550" t="s">
        <v>570</v>
      </c>
      <c r="C149" s="71" t="s">
        <v>571</v>
      </c>
      <c r="D149" s="24">
        <v>4</v>
      </c>
      <c r="E149" s="25">
        <v>45261</v>
      </c>
      <c r="F149" s="26">
        <v>218595.6</v>
      </c>
      <c r="G149" s="6" t="s">
        <v>55</v>
      </c>
      <c r="H149" s="970"/>
      <c r="I149" s="1013"/>
      <c r="J149" s="879" t="s">
        <v>37</v>
      </c>
      <c r="K149" s="879" t="s">
        <v>37</v>
      </c>
    </row>
    <row r="150" spans="1:12">
      <c r="A150" s="990"/>
      <c r="B150" s="534" t="s">
        <v>567</v>
      </c>
      <c r="C150" s="534" t="s">
        <v>572</v>
      </c>
      <c r="D150" s="535">
        <v>4</v>
      </c>
      <c r="E150" s="536">
        <v>45198</v>
      </c>
      <c r="F150" s="537">
        <v>1500</v>
      </c>
      <c r="G150" s="533" t="s">
        <v>22</v>
      </c>
      <c r="H150" s="970"/>
      <c r="I150" s="1013"/>
      <c r="J150" s="688" t="s">
        <v>573</v>
      </c>
      <c r="K150" s="538" t="s">
        <v>24</v>
      </c>
    </row>
    <row r="151" spans="1:12">
      <c r="A151" s="990"/>
      <c r="B151" s="534" t="s">
        <v>574</v>
      </c>
      <c r="C151" s="534" t="s">
        <v>575</v>
      </c>
      <c r="D151" s="535">
        <v>4</v>
      </c>
      <c r="E151" s="536">
        <v>45198</v>
      </c>
      <c r="F151" s="537">
        <v>1200</v>
      </c>
      <c r="G151" s="533" t="s">
        <v>22</v>
      </c>
      <c r="H151" s="970"/>
      <c r="I151" s="1013"/>
      <c r="J151" s="909" t="s">
        <v>573</v>
      </c>
      <c r="K151" s="881" t="s">
        <v>24</v>
      </c>
    </row>
    <row r="152" spans="1:12">
      <c r="A152" s="990"/>
      <c r="B152" s="584" t="s">
        <v>576</v>
      </c>
      <c r="C152" s="72" t="s">
        <v>577</v>
      </c>
      <c r="D152" s="27">
        <v>4</v>
      </c>
      <c r="E152" s="28">
        <v>45077</v>
      </c>
      <c r="F152" s="38">
        <v>8500</v>
      </c>
      <c r="G152" s="7" t="s">
        <v>22</v>
      </c>
      <c r="H152" s="970"/>
      <c r="I152" s="1013"/>
      <c r="J152" s="870" t="s">
        <v>37</v>
      </c>
      <c r="K152" s="870" t="s">
        <v>37</v>
      </c>
    </row>
    <row r="153" spans="1:12" ht="30.75">
      <c r="A153" s="991"/>
      <c r="B153" s="904" t="s">
        <v>578</v>
      </c>
      <c r="C153" s="904" t="s">
        <v>579</v>
      </c>
      <c r="D153" s="905">
        <v>3</v>
      </c>
      <c r="E153" s="906">
        <v>45076</v>
      </c>
      <c r="F153" s="907">
        <v>750</v>
      </c>
      <c r="G153" s="908" t="s">
        <v>580</v>
      </c>
      <c r="H153" s="164"/>
      <c r="I153" s="1014"/>
      <c r="J153" s="665" t="s">
        <v>581</v>
      </c>
      <c r="K153" s="753" t="s">
        <v>275</v>
      </c>
      <c r="L153" s="472" t="s">
        <v>582</v>
      </c>
    </row>
    <row r="154" spans="1:12">
      <c r="A154" s="13" t="s">
        <v>583</v>
      </c>
      <c r="B154" s="12">
        <f>Subseções!B157</f>
        <v>10</v>
      </c>
      <c r="C154" s="12"/>
      <c r="D154" s="12"/>
      <c r="E154" s="12"/>
      <c r="F154" s="14">
        <f>Subseções!L157</f>
        <v>323880.92000000004</v>
      </c>
      <c r="G154" s="12"/>
      <c r="H154" s="144"/>
      <c r="I154" s="523"/>
      <c r="J154" s="629"/>
      <c r="K154" s="629"/>
    </row>
    <row r="155" spans="1:12" ht="30.75">
      <c r="A155" s="985" t="s">
        <v>584</v>
      </c>
      <c r="B155" s="919" t="s">
        <v>585</v>
      </c>
      <c r="C155" s="754" t="s">
        <v>586</v>
      </c>
      <c r="D155" s="755">
        <v>4</v>
      </c>
      <c r="E155" s="621">
        <v>44927</v>
      </c>
      <c r="F155" s="553">
        <v>215226.23999999999</v>
      </c>
      <c r="G155" s="574" t="s">
        <v>68</v>
      </c>
      <c r="H155" s="971" t="s">
        <v>587</v>
      </c>
      <c r="I155" s="1006" t="s">
        <v>587</v>
      </c>
      <c r="J155" s="548" t="s">
        <v>37</v>
      </c>
      <c r="K155" s="548" t="s">
        <v>37</v>
      </c>
    </row>
    <row r="156" spans="1:12" ht="30.75">
      <c r="A156" s="985"/>
      <c r="B156" s="920" t="s">
        <v>588</v>
      </c>
      <c r="C156" s="550" t="s">
        <v>589</v>
      </c>
      <c r="D156" s="755">
        <v>4</v>
      </c>
      <c r="E156" s="621" t="s">
        <v>590</v>
      </c>
      <c r="F156" s="553">
        <v>7000</v>
      </c>
      <c r="G156" s="574" t="s">
        <v>22</v>
      </c>
      <c r="H156" s="971"/>
      <c r="I156" s="1007"/>
      <c r="J156" s="548" t="s">
        <v>37</v>
      </c>
      <c r="K156" s="548" t="s">
        <v>37</v>
      </c>
    </row>
    <row r="157" spans="1:12">
      <c r="A157" s="985"/>
      <c r="B157" s="920" t="s">
        <v>591</v>
      </c>
      <c r="C157" s="550" t="s">
        <v>592</v>
      </c>
      <c r="D157" s="755">
        <v>4</v>
      </c>
      <c r="E157" s="621" t="s">
        <v>593</v>
      </c>
      <c r="F157" s="553">
        <v>890</v>
      </c>
      <c r="G157" s="574" t="s">
        <v>22</v>
      </c>
      <c r="H157" s="971"/>
      <c r="I157" s="1007"/>
      <c r="J157" s="548" t="s">
        <v>37</v>
      </c>
      <c r="K157" s="548" t="s">
        <v>37</v>
      </c>
    </row>
    <row r="158" spans="1:12" ht="30.75">
      <c r="A158" s="985"/>
      <c r="B158" s="920" t="s">
        <v>594</v>
      </c>
      <c r="C158" s="655" t="s">
        <v>595</v>
      </c>
      <c r="D158" s="758">
        <v>4</v>
      </c>
      <c r="E158" s="661">
        <v>44562</v>
      </c>
      <c r="F158" s="658">
        <v>247898.64</v>
      </c>
      <c r="G158" s="759" t="s">
        <v>14</v>
      </c>
      <c r="H158" s="971"/>
      <c r="I158" s="1007"/>
      <c r="J158" s="151" t="s">
        <v>14</v>
      </c>
      <c r="K158" s="151" t="s">
        <v>14</v>
      </c>
    </row>
    <row r="159" spans="1:12" ht="30.75">
      <c r="A159" s="985"/>
      <c r="B159" s="920" t="s">
        <v>352</v>
      </c>
      <c r="C159" s="550" t="s">
        <v>596</v>
      </c>
      <c r="D159" s="755">
        <v>4</v>
      </c>
      <c r="E159" s="621">
        <v>44927</v>
      </c>
      <c r="F159" s="553">
        <v>60000</v>
      </c>
      <c r="G159" s="574" t="s">
        <v>32</v>
      </c>
      <c r="H159" s="971"/>
      <c r="I159" s="1007"/>
      <c r="J159" s="548" t="s">
        <v>37</v>
      </c>
      <c r="K159" s="548" t="s">
        <v>37</v>
      </c>
    </row>
    <row r="160" spans="1:12" ht="30.75">
      <c r="A160" s="985"/>
      <c r="B160" s="919" t="s">
        <v>546</v>
      </c>
      <c r="C160" s="584" t="s">
        <v>597</v>
      </c>
      <c r="D160" s="756">
        <v>4</v>
      </c>
      <c r="E160" s="757">
        <v>44927</v>
      </c>
      <c r="F160" s="578">
        <v>2500</v>
      </c>
      <c r="G160" s="579" t="s">
        <v>32</v>
      </c>
      <c r="H160" s="971"/>
      <c r="I160" s="1008"/>
      <c r="J160" s="548" t="s">
        <v>37</v>
      </c>
      <c r="K160" s="548" t="s">
        <v>37</v>
      </c>
    </row>
    <row r="161" spans="1:12">
      <c r="A161" s="29" t="s">
        <v>598</v>
      </c>
      <c r="B161" s="17">
        <f>Subseções!B164</f>
        <v>6</v>
      </c>
      <c r="C161" s="9"/>
      <c r="D161" s="9"/>
      <c r="E161" s="9"/>
      <c r="F161" s="51">
        <f>Subseções!L164</f>
        <v>533514.88</v>
      </c>
      <c r="G161" s="9"/>
      <c r="H161" s="68"/>
      <c r="I161" s="524"/>
      <c r="J161" s="629"/>
      <c r="K161" s="629"/>
    </row>
    <row r="162" spans="1:12" ht="30.75">
      <c r="A162" s="966" t="s">
        <v>599</v>
      </c>
      <c r="B162" s="595" t="s">
        <v>600</v>
      </c>
      <c r="C162" s="71" t="s">
        <v>601</v>
      </c>
      <c r="D162" s="24">
        <v>4</v>
      </c>
      <c r="E162" s="25">
        <v>45214</v>
      </c>
      <c r="F162" s="40">
        <v>301696.28999999998</v>
      </c>
      <c r="G162" s="24" t="s">
        <v>14</v>
      </c>
      <c r="H162" s="992" t="s">
        <v>602</v>
      </c>
      <c r="I162" s="1009" t="s">
        <v>602</v>
      </c>
      <c r="J162" s="151" t="s">
        <v>14</v>
      </c>
      <c r="K162" s="151" t="s">
        <v>14</v>
      </c>
    </row>
    <row r="163" spans="1:12" ht="30.75">
      <c r="A163" s="966"/>
      <c r="B163" s="595" t="s">
        <v>603</v>
      </c>
      <c r="C163" s="71" t="s">
        <v>604</v>
      </c>
      <c r="D163" s="24">
        <v>4</v>
      </c>
      <c r="E163" s="25">
        <v>45261</v>
      </c>
      <c r="F163" s="40">
        <v>18730.400000000001</v>
      </c>
      <c r="G163" s="24" t="s">
        <v>14</v>
      </c>
      <c r="H163" s="992"/>
      <c r="I163" s="1010"/>
      <c r="J163" s="151" t="s">
        <v>14</v>
      </c>
      <c r="K163" s="151" t="s">
        <v>14</v>
      </c>
    </row>
    <row r="164" spans="1:12" ht="45.75">
      <c r="A164" s="966"/>
      <c r="B164" s="595" t="s">
        <v>605</v>
      </c>
      <c r="C164" s="71" t="s">
        <v>606</v>
      </c>
      <c r="D164" s="24">
        <v>4</v>
      </c>
      <c r="E164" s="25">
        <v>45243</v>
      </c>
      <c r="F164" s="40">
        <v>12408</v>
      </c>
      <c r="G164" s="24" t="s">
        <v>14</v>
      </c>
      <c r="H164" s="992"/>
      <c r="I164" s="1010"/>
      <c r="J164" s="151" t="s">
        <v>14</v>
      </c>
      <c r="K164" s="151" t="s">
        <v>14</v>
      </c>
    </row>
    <row r="165" spans="1:12" ht="45.75">
      <c r="A165" s="966"/>
      <c r="B165" s="595" t="s">
        <v>607</v>
      </c>
      <c r="C165" s="71" t="s">
        <v>608</v>
      </c>
      <c r="D165" s="24">
        <v>4</v>
      </c>
      <c r="E165" s="25">
        <v>45079</v>
      </c>
      <c r="F165" s="40">
        <v>210433.34</v>
      </c>
      <c r="G165" s="24" t="s">
        <v>14</v>
      </c>
      <c r="H165" s="992"/>
      <c r="I165" s="1010"/>
      <c r="J165" s="151" t="s">
        <v>14</v>
      </c>
      <c r="K165" s="151" t="s">
        <v>14</v>
      </c>
    </row>
    <row r="166" spans="1:12" ht="30.75">
      <c r="A166" s="966"/>
      <c r="B166" s="595" t="s">
        <v>609</v>
      </c>
      <c r="C166" s="71" t="s">
        <v>610</v>
      </c>
      <c r="D166" s="24">
        <v>4</v>
      </c>
      <c r="E166" s="25">
        <v>45291</v>
      </c>
      <c r="F166" s="40">
        <v>6881.16</v>
      </c>
      <c r="G166" s="24" t="s">
        <v>14</v>
      </c>
      <c r="H166" s="992"/>
      <c r="I166" s="1010"/>
      <c r="J166" s="151" t="s">
        <v>14</v>
      </c>
      <c r="K166" s="151" t="s">
        <v>14</v>
      </c>
    </row>
    <row r="167" spans="1:12">
      <c r="A167" s="966"/>
      <c r="B167" s="595" t="s">
        <v>611</v>
      </c>
      <c r="C167" s="550" t="s">
        <v>612</v>
      </c>
      <c r="D167" s="551">
        <v>4</v>
      </c>
      <c r="E167" s="552">
        <v>45261</v>
      </c>
      <c r="F167" s="573">
        <v>1055.78</v>
      </c>
      <c r="G167" s="551" t="s">
        <v>22</v>
      </c>
      <c r="H167" s="992"/>
      <c r="I167" s="1010"/>
      <c r="J167" s="932" t="s">
        <v>37</v>
      </c>
      <c r="K167" s="626" t="s">
        <v>37</v>
      </c>
    </row>
    <row r="168" spans="1:12" ht="30.75">
      <c r="A168" s="966"/>
      <c r="B168" s="878" t="s">
        <v>613</v>
      </c>
      <c r="C168" s="534" t="s">
        <v>614</v>
      </c>
      <c r="D168" s="535">
        <v>3</v>
      </c>
      <c r="E168" s="536">
        <v>45168</v>
      </c>
      <c r="F168" s="778">
        <v>968</v>
      </c>
      <c r="G168" s="535" t="s">
        <v>22</v>
      </c>
      <c r="H168" s="992"/>
      <c r="I168" s="1010"/>
      <c r="J168" s="929" t="s">
        <v>615</v>
      </c>
      <c r="K168" s="930" t="s">
        <v>275</v>
      </c>
    </row>
    <row r="169" spans="1:12" ht="30.75">
      <c r="A169" s="966"/>
      <c r="B169" s="878" t="s">
        <v>616</v>
      </c>
      <c r="C169" s="534" t="s">
        <v>617</v>
      </c>
      <c r="D169" s="535">
        <v>3</v>
      </c>
      <c r="E169" s="536">
        <v>45214</v>
      </c>
      <c r="F169" s="778">
        <v>1100</v>
      </c>
      <c r="G169" s="535" t="s">
        <v>22</v>
      </c>
      <c r="H169" s="992"/>
      <c r="I169" s="1010"/>
      <c r="J169" s="933" t="s">
        <v>618</v>
      </c>
      <c r="K169" s="930" t="s">
        <v>275</v>
      </c>
    </row>
    <row r="170" spans="1:12" ht="30.75">
      <c r="A170" s="966"/>
      <c r="B170" s="921" t="s">
        <v>619</v>
      </c>
      <c r="C170" s="677" t="s">
        <v>620</v>
      </c>
      <c r="D170" s="678">
        <v>4</v>
      </c>
      <c r="E170" s="760">
        <v>45273</v>
      </c>
      <c r="F170" s="761">
        <v>1072.08</v>
      </c>
      <c r="G170" s="678" t="s">
        <v>22</v>
      </c>
      <c r="H170" s="992"/>
      <c r="I170" s="1011"/>
      <c r="J170" s="931" t="s">
        <v>621</v>
      </c>
      <c r="K170" s="753" t="s">
        <v>275</v>
      </c>
      <c r="L170" s="470" t="s">
        <v>621</v>
      </c>
    </row>
    <row r="171" spans="1:12">
      <c r="A171" s="12" t="s">
        <v>622</v>
      </c>
      <c r="B171" s="13">
        <f>Subseções!B174</f>
        <v>9</v>
      </c>
      <c r="C171" s="13"/>
      <c r="D171" s="12"/>
      <c r="E171" s="12"/>
      <c r="F171" s="14">
        <f>Subseções!L174</f>
        <v>554345.05000000005</v>
      </c>
      <c r="G171" s="12"/>
      <c r="H171" s="144"/>
      <c r="I171" s="523"/>
      <c r="J171" s="629"/>
      <c r="K171" s="629"/>
    </row>
    <row r="172" spans="1:12" ht="30.75">
      <c r="A172" s="986" t="s">
        <v>623</v>
      </c>
      <c r="B172" s="550" t="s">
        <v>365</v>
      </c>
      <c r="C172" s="764" t="s">
        <v>624</v>
      </c>
      <c r="D172" s="759">
        <v>4</v>
      </c>
      <c r="E172" s="672">
        <v>44960</v>
      </c>
      <c r="F172" s="765">
        <v>201672.6</v>
      </c>
      <c r="G172" s="759" t="s">
        <v>14</v>
      </c>
      <c r="H172" s="993" t="s">
        <v>625</v>
      </c>
      <c r="I172" s="1006" t="s">
        <v>625</v>
      </c>
      <c r="J172" s="151" t="s">
        <v>14</v>
      </c>
      <c r="K172" s="151" t="s">
        <v>14</v>
      </c>
    </row>
    <row r="173" spans="1:12" ht="45.75">
      <c r="A173" s="986"/>
      <c r="B173" s="534" t="s">
        <v>540</v>
      </c>
      <c r="C173" s="766" t="s">
        <v>626</v>
      </c>
      <c r="D173" s="767">
        <v>4</v>
      </c>
      <c r="E173" s="679">
        <v>44805</v>
      </c>
      <c r="F173" s="769">
        <v>622.12</v>
      </c>
      <c r="G173" s="767" t="s">
        <v>22</v>
      </c>
      <c r="H173" s="993"/>
      <c r="I173" s="1007"/>
      <c r="J173" s="934" t="s">
        <v>627</v>
      </c>
      <c r="K173" s="868" t="s">
        <v>275</v>
      </c>
    </row>
    <row r="174" spans="1:12">
      <c r="A174" s="986"/>
      <c r="B174" s="550" t="s">
        <v>542</v>
      </c>
      <c r="C174" s="762" t="s">
        <v>628</v>
      </c>
      <c r="D174" s="574">
        <v>4</v>
      </c>
      <c r="E174" s="572">
        <v>45231</v>
      </c>
      <c r="F174" s="763">
        <v>5461.65</v>
      </c>
      <c r="G174" s="574" t="s">
        <v>22</v>
      </c>
      <c r="H174" s="993"/>
      <c r="I174" s="1007"/>
      <c r="J174" s="627" t="s">
        <v>37</v>
      </c>
      <c r="K174" s="627" t="s">
        <v>37</v>
      </c>
    </row>
    <row r="175" spans="1:12" ht="30.75">
      <c r="A175" s="986"/>
      <c r="B175" s="534" t="s">
        <v>546</v>
      </c>
      <c r="C175" s="766" t="s">
        <v>629</v>
      </c>
      <c r="D175" s="767">
        <v>4</v>
      </c>
      <c r="E175" s="768">
        <v>45170</v>
      </c>
      <c r="F175" s="769">
        <v>6678</v>
      </c>
      <c r="G175" s="767" t="s">
        <v>22</v>
      </c>
      <c r="H175" s="993"/>
      <c r="I175" s="1007"/>
      <c r="J175" s="653" t="s">
        <v>630</v>
      </c>
      <c r="K175" s="538" t="s">
        <v>275</v>
      </c>
    </row>
    <row r="176" spans="1:12" ht="30.75">
      <c r="A176" s="986"/>
      <c r="B176" s="534" t="s">
        <v>434</v>
      </c>
      <c r="C176" s="766" t="s">
        <v>631</v>
      </c>
      <c r="D176" s="767">
        <v>4</v>
      </c>
      <c r="E176" s="770">
        <v>44958</v>
      </c>
      <c r="F176" s="769">
        <v>1251.74</v>
      </c>
      <c r="G176" s="767" t="s">
        <v>22</v>
      </c>
      <c r="H176" s="993"/>
      <c r="I176" s="1007"/>
      <c r="J176" s="886" t="s">
        <v>632</v>
      </c>
      <c r="K176" s="538" t="s">
        <v>275</v>
      </c>
    </row>
    <row r="177" spans="1:12">
      <c r="A177" s="986"/>
      <c r="B177" s="677" t="s">
        <v>544</v>
      </c>
      <c r="C177" s="865" t="s">
        <v>633</v>
      </c>
      <c r="D177" s="866">
        <v>4</v>
      </c>
      <c r="E177" s="679">
        <v>45046</v>
      </c>
      <c r="F177" s="867">
        <v>30000</v>
      </c>
      <c r="G177" s="866" t="s">
        <v>22</v>
      </c>
      <c r="H177" s="993"/>
      <c r="I177" s="1008"/>
      <c r="J177" s="1086" t="s">
        <v>634</v>
      </c>
      <c r="K177" s="935" t="s">
        <v>275</v>
      </c>
    </row>
    <row r="178" spans="1:12">
      <c r="A178" s="13" t="s">
        <v>635</v>
      </c>
      <c r="B178" s="12">
        <f>Subseções!B181</f>
        <v>6</v>
      </c>
      <c r="C178" s="12"/>
      <c r="D178" s="12"/>
      <c r="E178" s="12"/>
      <c r="F178" s="14">
        <f>Subseções!L181</f>
        <v>245686.11</v>
      </c>
      <c r="G178" s="12"/>
      <c r="H178" s="144"/>
      <c r="I178" s="523"/>
      <c r="J178" s="887"/>
      <c r="K178" s="629"/>
    </row>
    <row r="179" spans="1:12" ht="45.75">
      <c r="A179" s="966" t="s">
        <v>636</v>
      </c>
      <c r="B179" s="595" t="s">
        <v>637</v>
      </c>
      <c r="C179" s="73" t="s">
        <v>638</v>
      </c>
      <c r="D179" s="42">
        <v>4</v>
      </c>
      <c r="E179" s="11">
        <v>45078</v>
      </c>
      <c r="F179" s="32">
        <v>110020.3</v>
      </c>
      <c r="G179" s="42" t="s">
        <v>14</v>
      </c>
      <c r="H179" s="964" t="s">
        <v>639</v>
      </c>
      <c r="I179" s="1009" t="s">
        <v>639</v>
      </c>
      <c r="J179" s="151" t="s">
        <v>14</v>
      </c>
      <c r="K179" s="151" t="s">
        <v>14</v>
      </c>
    </row>
    <row r="180" spans="1:12" ht="30.75">
      <c r="A180" s="967"/>
      <c r="B180" s="595" t="s">
        <v>640</v>
      </c>
      <c r="C180" s="762" t="s">
        <v>641</v>
      </c>
      <c r="D180" s="554">
        <v>3</v>
      </c>
      <c r="E180" s="572">
        <v>45079</v>
      </c>
      <c r="F180" s="553">
        <v>1737.6</v>
      </c>
      <c r="G180" s="554" t="s">
        <v>22</v>
      </c>
      <c r="H180" s="964"/>
      <c r="I180" s="1010"/>
      <c r="J180" s="627" t="s">
        <v>37</v>
      </c>
      <c r="K180" s="627" t="s">
        <v>37</v>
      </c>
    </row>
    <row r="181" spans="1:12" ht="30.75">
      <c r="A181" s="967"/>
      <c r="B181" s="595" t="s">
        <v>642</v>
      </c>
      <c r="C181" s="762" t="s">
        <v>643</v>
      </c>
      <c r="D181" s="554">
        <v>4</v>
      </c>
      <c r="E181" s="572">
        <v>45078</v>
      </c>
      <c r="F181" s="553">
        <v>375</v>
      </c>
      <c r="G181" s="554" t="s">
        <v>22</v>
      </c>
      <c r="H181" s="964"/>
      <c r="I181" s="1010"/>
      <c r="J181" s="936" t="s">
        <v>37</v>
      </c>
      <c r="K181" s="627" t="s">
        <v>37</v>
      </c>
    </row>
    <row r="182" spans="1:12" ht="45.75">
      <c r="A182" s="967"/>
      <c r="B182" s="922" t="s">
        <v>644</v>
      </c>
      <c r="C182" s="766" t="s">
        <v>645</v>
      </c>
      <c r="D182" s="540">
        <v>3</v>
      </c>
      <c r="E182" s="768">
        <v>44928</v>
      </c>
      <c r="F182" s="537">
        <v>1800</v>
      </c>
      <c r="G182" s="540" t="s">
        <v>22</v>
      </c>
      <c r="H182" s="965"/>
      <c r="I182" s="1010"/>
      <c r="J182" s="938" t="s">
        <v>646</v>
      </c>
      <c r="K182" s="935" t="s">
        <v>275</v>
      </c>
      <c r="L182" s="473" t="s">
        <v>647</v>
      </c>
    </row>
    <row r="183" spans="1:12" ht="30.75">
      <c r="A183" s="967"/>
      <c r="B183" s="595" t="s">
        <v>648</v>
      </c>
      <c r="C183" s="73" t="s">
        <v>649</v>
      </c>
      <c r="D183" s="42">
        <v>3</v>
      </c>
      <c r="E183" s="11">
        <v>44927</v>
      </c>
      <c r="F183" s="32" t="s">
        <v>650</v>
      </c>
      <c r="G183" s="42" t="s">
        <v>14</v>
      </c>
      <c r="H183" s="964"/>
      <c r="I183" s="1010"/>
      <c r="J183" s="937" t="s">
        <v>14</v>
      </c>
      <c r="K183" s="151" t="s">
        <v>14</v>
      </c>
    </row>
    <row r="184" spans="1:12" ht="45.75">
      <c r="A184" s="967"/>
      <c r="B184" s="595" t="s">
        <v>651</v>
      </c>
      <c r="C184" s="762" t="s">
        <v>652</v>
      </c>
      <c r="D184" s="554">
        <v>3</v>
      </c>
      <c r="E184" s="572">
        <v>44927</v>
      </c>
      <c r="F184" s="553">
        <v>2400</v>
      </c>
      <c r="G184" s="554" t="s">
        <v>22</v>
      </c>
      <c r="H184" s="964"/>
      <c r="I184" s="1010"/>
      <c r="J184" s="627" t="s">
        <v>37</v>
      </c>
      <c r="K184" s="627" t="s">
        <v>37</v>
      </c>
    </row>
    <row r="185" spans="1:12">
      <c r="A185" s="967"/>
      <c r="B185" s="595" t="s">
        <v>653</v>
      </c>
      <c r="C185" s="762" t="s">
        <v>654</v>
      </c>
      <c r="D185" s="554">
        <v>4</v>
      </c>
      <c r="E185" s="572">
        <v>44928</v>
      </c>
      <c r="F185" s="553">
        <v>2600</v>
      </c>
      <c r="G185" s="554" t="s">
        <v>22</v>
      </c>
      <c r="H185" s="964"/>
      <c r="I185" s="1010"/>
      <c r="J185" s="627" t="s">
        <v>37</v>
      </c>
      <c r="K185" s="627" t="s">
        <v>37</v>
      </c>
    </row>
    <row r="186" spans="1:12" ht="73.5" customHeight="1">
      <c r="A186" s="967"/>
      <c r="B186" s="923" t="s">
        <v>655</v>
      </c>
      <c r="C186" s="772" t="s">
        <v>656</v>
      </c>
      <c r="D186" s="773">
        <v>3</v>
      </c>
      <c r="E186" s="774">
        <v>44928</v>
      </c>
      <c r="F186" s="775">
        <v>1200</v>
      </c>
      <c r="G186" s="773" t="s">
        <v>22</v>
      </c>
      <c r="H186" s="965"/>
      <c r="I186" s="1010"/>
      <c r="J186" s="627" t="s">
        <v>37</v>
      </c>
      <c r="K186" s="627" t="s">
        <v>37</v>
      </c>
      <c r="L186" s="473" t="s">
        <v>657</v>
      </c>
    </row>
    <row r="187" spans="1:12">
      <c r="A187" s="967"/>
      <c r="B187" s="595" t="s">
        <v>658</v>
      </c>
      <c r="C187" s="762" t="s">
        <v>659</v>
      </c>
      <c r="D187" s="554">
        <v>3</v>
      </c>
      <c r="E187" s="572">
        <v>44928</v>
      </c>
      <c r="F187" s="553">
        <v>500</v>
      </c>
      <c r="G187" s="554" t="s">
        <v>22</v>
      </c>
      <c r="H187" s="964"/>
      <c r="I187" s="1010"/>
      <c r="J187" s="627" t="s">
        <v>37</v>
      </c>
      <c r="K187" s="627" t="s">
        <v>37</v>
      </c>
    </row>
    <row r="188" spans="1:12">
      <c r="A188" s="967"/>
      <c r="B188" s="595" t="s">
        <v>660</v>
      </c>
      <c r="C188" s="762" t="s">
        <v>661</v>
      </c>
      <c r="D188" s="554">
        <v>3</v>
      </c>
      <c r="E188" s="572">
        <v>44928</v>
      </c>
      <c r="F188" s="553">
        <v>3000</v>
      </c>
      <c r="G188" s="554" t="s">
        <v>22</v>
      </c>
      <c r="H188" s="964"/>
      <c r="I188" s="1010"/>
      <c r="J188" s="627" t="s">
        <v>37</v>
      </c>
      <c r="K188" s="627" t="s">
        <v>37</v>
      </c>
    </row>
    <row r="189" spans="1:12">
      <c r="A189" s="967"/>
      <c r="B189" s="595" t="s">
        <v>662</v>
      </c>
      <c r="C189" s="762" t="s">
        <v>663</v>
      </c>
      <c r="D189" s="554">
        <v>4</v>
      </c>
      <c r="E189" s="776">
        <v>44927</v>
      </c>
      <c r="F189" s="553">
        <v>39600</v>
      </c>
      <c r="G189" s="554" t="s">
        <v>32</v>
      </c>
      <c r="H189" s="964"/>
      <c r="I189" s="1010"/>
      <c r="J189" s="627" t="s">
        <v>37</v>
      </c>
      <c r="K189" s="627" t="s">
        <v>37</v>
      </c>
    </row>
    <row r="190" spans="1:12">
      <c r="A190" s="967"/>
      <c r="B190" s="620" t="s">
        <v>664</v>
      </c>
      <c r="C190" s="771" t="s">
        <v>665</v>
      </c>
      <c r="D190" s="589">
        <v>4</v>
      </c>
      <c r="E190" s="577">
        <v>44927</v>
      </c>
      <c r="F190" s="578">
        <v>1360.48</v>
      </c>
      <c r="G190" s="589" t="s">
        <v>32</v>
      </c>
      <c r="H190" s="964"/>
      <c r="I190" s="1010"/>
      <c r="J190" s="627" t="s">
        <v>37</v>
      </c>
      <c r="K190" s="627" t="s">
        <v>37</v>
      </c>
    </row>
    <row r="191" spans="1:12" ht="30.75">
      <c r="A191" s="968"/>
      <c r="B191" s="777" t="s">
        <v>666</v>
      </c>
      <c r="C191" s="777" t="s">
        <v>667</v>
      </c>
      <c r="D191" s="589">
        <v>1</v>
      </c>
      <c r="E191" s="577">
        <v>44985</v>
      </c>
      <c r="F191" s="578">
        <v>9400</v>
      </c>
      <c r="G191" s="589" t="s">
        <v>22</v>
      </c>
      <c r="H191" s="406"/>
      <c r="I191" s="1011"/>
      <c r="J191" s="627" t="s">
        <v>37</v>
      </c>
      <c r="K191" s="627" t="s">
        <v>37</v>
      </c>
    </row>
    <row r="192" spans="1:12">
      <c r="A192" s="29" t="s">
        <v>668</v>
      </c>
      <c r="B192" s="65">
        <f>Subseções!B195</f>
        <v>13</v>
      </c>
      <c r="C192" s="65"/>
      <c r="D192" s="53"/>
      <c r="E192" s="54"/>
      <c r="F192" s="51">
        <f>Subseções!L195</f>
        <v>173993.38000000003</v>
      </c>
      <c r="G192" s="9"/>
      <c r="H192" s="145"/>
      <c r="I192" s="524"/>
      <c r="J192" s="629"/>
      <c r="K192" s="629"/>
    </row>
    <row r="193" spans="1:11" ht="45.75">
      <c r="A193" s="985" t="s">
        <v>669</v>
      </c>
      <c r="B193" s="595" t="s">
        <v>670</v>
      </c>
      <c r="C193" s="655" t="s">
        <v>608</v>
      </c>
      <c r="D193" s="660">
        <v>4</v>
      </c>
      <c r="E193" s="672">
        <v>45077</v>
      </c>
      <c r="F193" s="658">
        <v>246000</v>
      </c>
      <c r="G193" s="659" t="s">
        <v>14</v>
      </c>
      <c r="H193" s="971" t="s">
        <v>671</v>
      </c>
      <c r="I193" s="1006" t="s">
        <v>671</v>
      </c>
      <c r="J193" s="151" t="s">
        <v>14</v>
      </c>
      <c r="K193" s="151" t="s">
        <v>14</v>
      </c>
    </row>
    <row r="194" spans="1:11" ht="30.75">
      <c r="A194" s="985"/>
      <c r="B194" s="595" t="s">
        <v>672</v>
      </c>
      <c r="C194" s="550" t="s">
        <v>673</v>
      </c>
      <c r="D194" s="551">
        <v>4</v>
      </c>
      <c r="E194" s="572">
        <v>45046</v>
      </c>
      <c r="F194" s="553">
        <v>10000</v>
      </c>
      <c r="G194" s="554" t="s">
        <v>22</v>
      </c>
      <c r="H194" s="971"/>
      <c r="I194" s="1007"/>
      <c r="J194" s="548" t="s">
        <v>37</v>
      </c>
      <c r="K194" s="548" t="s">
        <v>37</v>
      </c>
    </row>
    <row r="195" spans="1:11" ht="30.75">
      <c r="A195" s="985"/>
      <c r="B195" s="595" t="s">
        <v>674</v>
      </c>
      <c r="C195" s="550" t="s">
        <v>675</v>
      </c>
      <c r="D195" s="551">
        <v>4</v>
      </c>
      <c r="E195" s="572">
        <v>45261</v>
      </c>
      <c r="F195" s="553">
        <v>1480</v>
      </c>
      <c r="G195" s="554" t="s">
        <v>22</v>
      </c>
      <c r="H195" s="971"/>
      <c r="I195" s="1007"/>
      <c r="J195" s="548" t="s">
        <v>37</v>
      </c>
      <c r="K195" s="548" t="s">
        <v>37</v>
      </c>
    </row>
    <row r="196" spans="1:11" ht="45.75">
      <c r="A196" s="985"/>
      <c r="B196" s="595" t="s">
        <v>676</v>
      </c>
      <c r="C196" s="550" t="s">
        <v>677</v>
      </c>
      <c r="D196" s="551">
        <v>3</v>
      </c>
      <c r="E196" s="572">
        <v>45260</v>
      </c>
      <c r="F196" s="553">
        <v>800</v>
      </c>
      <c r="G196" s="554" t="s">
        <v>22</v>
      </c>
      <c r="H196" s="971"/>
      <c r="I196" s="1007"/>
      <c r="J196" s="548" t="s">
        <v>37</v>
      </c>
      <c r="K196" s="548" t="s">
        <v>37</v>
      </c>
    </row>
    <row r="197" spans="1:11" ht="30.75">
      <c r="A197" s="985"/>
      <c r="B197" s="595" t="s">
        <v>678</v>
      </c>
      <c r="C197" s="550" t="s">
        <v>614</v>
      </c>
      <c r="D197" s="551">
        <v>3</v>
      </c>
      <c r="E197" s="572">
        <v>45260</v>
      </c>
      <c r="F197" s="553">
        <v>1000</v>
      </c>
      <c r="G197" s="554" t="s">
        <v>22</v>
      </c>
      <c r="H197" s="971"/>
      <c r="I197" s="1007"/>
      <c r="J197" s="548" t="s">
        <v>37</v>
      </c>
      <c r="K197" s="548" t="s">
        <v>37</v>
      </c>
    </row>
    <row r="198" spans="1:11" ht="30.75">
      <c r="A198" s="985"/>
      <c r="B198" s="620" t="s">
        <v>679</v>
      </c>
      <c r="C198" s="673" t="s">
        <v>680</v>
      </c>
      <c r="D198" s="674">
        <v>4</v>
      </c>
      <c r="E198" s="675">
        <v>45072</v>
      </c>
      <c r="F198" s="676">
        <v>3600</v>
      </c>
      <c r="G198" s="743" t="s">
        <v>14</v>
      </c>
      <c r="H198" s="971"/>
      <c r="I198" s="1008"/>
      <c r="J198" s="151" t="s">
        <v>14</v>
      </c>
      <c r="K198" s="151" t="s">
        <v>14</v>
      </c>
    </row>
    <row r="199" spans="1:11" ht="30.75">
      <c r="A199" s="37" t="s">
        <v>681</v>
      </c>
      <c r="B199" s="65">
        <f>Subseções!B202</f>
        <v>6</v>
      </c>
      <c r="C199" s="65"/>
      <c r="D199" s="53"/>
      <c r="E199" s="54"/>
      <c r="F199" s="51">
        <f>Subseções!L202</f>
        <v>262880</v>
      </c>
      <c r="G199" s="9"/>
      <c r="H199" s="41"/>
      <c r="I199" s="524"/>
      <c r="J199" s="505"/>
      <c r="K199" s="505"/>
    </row>
    <row r="200" spans="1:11" ht="15.75">
      <c r="A200" s="966" t="s">
        <v>682</v>
      </c>
      <c r="B200" s="924" t="s">
        <v>365</v>
      </c>
      <c r="C200" s="534" t="s">
        <v>683</v>
      </c>
      <c r="D200" s="535">
        <v>3</v>
      </c>
      <c r="E200" s="768">
        <v>44935</v>
      </c>
      <c r="F200" s="778">
        <v>4450</v>
      </c>
      <c r="G200" s="767" t="s">
        <v>22</v>
      </c>
      <c r="H200" s="963" t="s">
        <v>684</v>
      </c>
      <c r="I200" s="1020" t="s">
        <v>685</v>
      </c>
      <c r="J200" s="647" t="s">
        <v>686</v>
      </c>
      <c r="K200" s="779" t="s">
        <v>24</v>
      </c>
    </row>
    <row r="201" spans="1:11">
      <c r="A201" s="966"/>
      <c r="B201" s="571" t="s">
        <v>434</v>
      </c>
      <c r="C201" s="655" t="s">
        <v>687</v>
      </c>
      <c r="D201" s="660">
        <v>3</v>
      </c>
      <c r="E201" s="672">
        <v>44947</v>
      </c>
      <c r="F201" s="745">
        <v>64233</v>
      </c>
      <c r="G201" s="759" t="s">
        <v>14</v>
      </c>
      <c r="H201" s="963"/>
      <c r="I201" s="1021"/>
      <c r="J201" s="151" t="s">
        <v>14</v>
      </c>
      <c r="K201" s="151" t="s">
        <v>14</v>
      </c>
    </row>
    <row r="202" spans="1:11">
      <c r="A202" s="966"/>
      <c r="B202" s="571" t="s">
        <v>688</v>
      </c>
      <c r="C202" s="550" t="s">
        <v>689</v>
      </c>
      <c r="D202" s="551">
        <v>4</v>
      </c>
      <c r="E202" s="572">
        <v>45167</v>
      </c>
      <c r="F202" s="553">
        <v>4560</v>
      </c>
      <c r="G202" s="574" t="s">
        <v>14</v>
      </c>
      <c r="H202" s="963"/>
      <c r="I202" s="1021"/>
      <c r="J202" s="151" t="s">
        <v>14</v>
      </c>
      <c r="K202" s="151" t="s">
        <v>14</v>
      </c>
    </row>
    <row r="203" spans="1:11">
      <c r="A203" s="966"/>
      <c r="B203" s="571" t="s">
        <v>542</v>
      </c>
      <c r="C203" s="550" t="s">
        <v>265</v>
      </c>
      <c r="D203" s="551">
        <v>4</v>
      </c>
      <c r="E203" s="572">
        <v>45138</v>
      </c>
      <c r="F203" s="553">
        <v>1320</v>
      </c>
      <c r="G203" s="574" t="s">
        <v>22</v>
      </c>
      <c r="H203" s="963"/>
      <c r="I203" s="1021"/>
      <c r="J203" s="548" t="s">
        <v>37</v>
      </c>
      <c r="K203" s="548" t="s">
        <v>37</v>
      </c>
    </row>
    <row r="204" spans="1:11" ht="30.75">
      <c r="A204" s="966"/>
      <c r="B204" s="571" t="s">
        <v>544</v>
      </c>
      <c r="C204" s="655" t="s">
        <v>690</v>
      </c>
      <c r="D204" s="660">
        <v>4</v>
      </c>
      <c r="E204" s="672">
        <v>45124</v>
      </c>
      <c r="F204" s="658" t="s">
        <v>691</v>
      </c>
      <c r="G204" s="759" t="s">
        <v>14</v>
      </c>
      <c r="H204" s="963"/>
      <c r="I204" s="1021"/>
      <c r="J204" s="151" t="s">
        <v>14</v>
      </c>
      <c r="K204" s="151" t="s">
        <v>14</v>
      </c>
    </row>
    <row r="205" spans="1:11" ht="60.75">
      <c r="A205" s="966"/>
      <c r="B205" s="924" t="s">
        <v>546</v>
      </c>
      <c r="C205" s="534" t="s">
        <v>692</v>
      </c>
      <c r="D205" s="535">
        <v>4</v>
      </c>
      <c r="E205" s="768">
        <v>45201</v>
      </c>
      <c r="F205" s="537">
        <v>284016.84000000003</v>
      </c>
      <c r="G205" s="767" t="s">
        <v>14</v>
      </c>
      <c r="H205" s="963"/>
      <c r="I205" s="1021"/>
      <c r="J205" s="779" t="s">
        <v>693</v>
      </c>
      <c r="K205" s="779" t="s">
        <v>24</v>
      </c>
    </row>
    <row r="206" spans="1:11" ht="27">
      <c r="A206" s="966"/>
      <c r="B206" s="575" t="s">
        <v>548</v>
      </c>
      <c r="C206" s="576" t="s">
        <v>694</v>
      </c>
      <c r="D206" s="557">
        <v>4</v>
      </c>
      <c r="E206" s="577">
        <v>45243</v>
      </c>
      <c r="F206" s="578">
        <v>168735</v>
      </c>
      <c r="G206" s="579" t="s">
        <v>55</v>
      </c>
      <c r="H206" s="963"/>
      <c r="I206" s="1022"/>
      <c r="J206" s="570" t="s">
        <v>37</v>
      </c>
      <c r="K206" s="570" t="s">
        <v>37</v>
      </c>
    </row>
    <row r="207" spans="1:11">
      <c r="A207" s="29" t="s">
        <v>695</v>
      </c>
      <c r="B207" s="453">
        <f>Subseções!B210</f>
        <v>7</v>
      </c>
      <c r="C207" s="9"/>
      <c r="D207" s="9"/>
      <c r="E207" s="9"/>
      <c r="F207" s="51">
        <f>Subseções!L210</f>
        <v>527314.84000000008</v>
      </c>
      <c r="G207" s="9"/>
      <c r="H207" s="139"/>
      <c r="I207" s="524"/>
      <c r="J207" s="505"/>
      <c r="K207" s="505"/>
    </row>
    <row r="208" spans="1:11" ht="30.75">
      <c r="A208" s="985" t="s">
        <v>696</v>
      </c>
      <c r="B208" s="595" t="s">
        <v>365</v>
      </c>
      <c r="C208" s="780" t="s">
        <v>697</v>
      </c>
      <c r="D208" s="660">
        <v>4</v>
      </c>
      <c r="E208" s="672">
        <v>44927</v>
      </c>
      <c r="F208" s="745">
        <v>359814.48</v>
      </c>
      <c r="G208" s="659" t="s">
        <v>14</v>
      </c>
      <c r="H208" s="984" t="s">
        <v>698</v>
      </c>
      <c r="I208" s="1006" t="s">
        <v>698</v>
      </c>
      <c r="J208" s="151" t="s">
        <v>14</v>
      </c>
      <c r="K208" s="151" t="s">
        <v>14</v>
      </c>
    </row>
    <row r="209" spans="1:11" ht="30.75">
      <c r="A209" s="985"/>
      <c r="B209" s="595" t="s">
        <v>434</v>
      </c>
      <c r="C209" s="587" t="s">
        <v>699</v>
      </c>
      <c r="D209" s="551">
        <v>4</v>
      </c>
      <c r="E209" s="572">
        <v>45250</v>
      </c>
      <c r="F209" s="573">
        <v>686.81</v>
      </c>
      <c r="G209" s="554" t="s">
        <v>22</v>
      </c>
      <c r="H209" s="984"/>
      <c r="I209" s="1007"/>
      <c r="J209" s="548" t="s">
        <v>37</v>
      </c>
      <c r="K209" s="548" t="s">
        <v>37</v>
      </c>
    </row>
    <row r="210" spans="1:11" ht="30.75">
      <c r="A210" s="985"/>
      <c r="B210" s="878" t="s">
        <v>542</v>
      </c>
      <c r="C210" s="783" t="s">
        <v>700</v>
      </c>
      <c r="D210" s="535">
        <v>3</v>
      </c>
      <c r="E210" s="768">
        <v>45170</v>
      </c>
      <c r="F210" s="778">
        <v>869</v>
      </c>
      <c r="G210" s="540" t="s">
        <v>22</v>
      </c>
      <c r="H210" s="984"/>
      <c r="I210" s="1007"/>
      <c r="J210" s="538" t="s">
        <v>701</v>
      </c>
      <c r="K210" s="779" t="s">
        <v>275</v>
      </c>
    </row>
    <row r="211" spans="1:11" ht="45.75">
      <c r="A211" s="985"/>
      <c r="B211" s="620" t="s">
        <v>540</v>
      </c>
      <c r="C211" s="781" t="s">
        <v>702</v>
      </c>
      <c r="D211" s="674">
        <v>4</v>
      </c>
      <c r="E211" s="675">
        <v>45116</v>
      </c>
      <c r="F211" s="782">
        <v>239644.08</v>
      </c>
      <c r="G211" s="743" t="s">
        <v>14</v>
      </c>
      <c r="H211" s="984"/>
      <c r="I211" s="1008"/>
      <c r="J211" s="151" t="s">
        <v>14</v>
      </c>
      <c r="K211" s="151" t="s">
        <v>14</v>
      </c>
    </row>
    <row r="212" spans="1:11">
      <c r="A212" s="12" t="s">
        <v>703</v>
      </c>
      <c r="B212" s="12">
        <f>Subseções!B215</f>
        <v>4</v>
      </c>
      <c r="C212" s="12"/>
      <c r="D212" s="12"/>
      <c r="E212" s="12"/>
      <c r="F212" s="14">
        <f>Subseções!L215</f>
        <v>601014.37</v>
      </c>
      <c r="G212" s="12"/>
      <c r="H212" s="48"/>
      <c r="I212" s="523"/>
      <c r="J212" s="629"/>
      <c r="K212" s="629"/>
    </row>
    <row r="213" spans="1:11" ht="30.75">
      <c r="A213" s="975" t="s">
        <v>704</v>
      </c>
      <c r="B213" s="623" t="s">
        <v>242</v>
      </c>
      <c r="C213" s="67" t="s">
        <v>705</v>
      </c>
      <c r="D213" s="31">
        <v>4</v>
      </c>
      <c r="E213" s="36">
        <v>44958</v>
      </c>
      <c r="F213" s="32">
        <v>1409782.92</v>
      </c>
      <c r="G213" s="15" t="s">
        <v>14</v>
      </c>
      <c r="H213" s="970" t="s">
        <v>706</v>
      </c>
      <c r="I213" s="1009" t="s">
        <v>706</v>
      </c>
      <c r="J213" s="871" t="s">
        <v>14</v>
      </c>
      <c r="K213" s="151" t="s">
        <v>14</v>
      </c>
    </row>
    <row r="214" spans="1:11" ht="45.75">
      <c r="A214" s="976"/>
      <c r="B214" s="925" t="s">
        <v>375</v>
      </c>
      <c r="C214" s="534" t="s">
        <v>707</v>
      </c>
      <c r="D214" s="535">
        <v>4</v>
      </c>
      <c r="E214" s="784">
        <v>45069</v>
      </c>
      <c r="F214" s="537">
        <v>271807.44</v>
      </c>
      <c r="G214" s="767" t="s">
        <v>14</v>
      </c>
      <c r="H214" s="970"/>
      <c r="I214" s="1010"/>
      <c r="J214" s="1087" t="s">
        <v>708</v>
      </c>
      <c r="K214" s="930" t="s">
        <v>275</v>
      </c>
    </row>
    <row r="215" spans="1:11" ht="45.75">
      <c r="A215" s="976"/>
      <c r="B215" s="623" t="s">
        <v>384</v>
      </c>
      <c r="C215" s="67" t="s">
        <v>709</v>
      </c>
      <c r="D215" s="31">
        <v>4</v>
      </c>
      <c r="E215" s="36">
        <v>45260</v>
      </c>
      <c r="F215" s="32">
        <v>27419.200000000001</v>
      </c>
      <c r="G215" s="15" t="s">
        <v>14</v>
      </c>
      <c r="H215" s="970"/>
      <c r="I215" s="1010"/>
      <c r="J215" s="937" t="s">
        <v>14</v>
      </c>
      <c r="K215" s="151" t="s">
        <v>14</v>
      </c>
    </row>
    <row r="216" spans="1:11" ht="45.75">
      <c r="A216" s="976"/>
      <c r="B216" s="925" t="s">
        <v>380</v>
      </c>
      <c r="C216" s="534" t="s">
        <v>710</v>
      </c>
      <c r="D216" s="535">
        <v>4</v>
      </c>
      <c r="E216" s="784">
        <v>45261</v>
      </c>
      <c r="F216" s="537">
        <v>1500000</v>
      </c>
      <c r="G216" s="767" t="s">
        <v>68</v>
      </c>
      <c r="H216" s="970"/>
      <c r="I216" s="1010"/>
      <c r="J216" s="785" t="s">
        <v>711</v>
      </c>
      <c r="K216" s="779" t="s">
        <v>275</v>
      </c>
    </row>
    <row r="217" spans="1:11" ht="30.75">
      <c r="A217" s="976"/>
      <c r="B217" s="925" t="s">
        <v>382</v>
      </c>
      <c r="C217" s="534" t="s">
        <v>712</v>
      </c>
      <c r="D217" s="535">
        <v>4</v>
      </c>
      <c r="E217" s="784">
        <v>45110</v>
      </c>
      <c r="F217" s="537">
        <v>6600</v>
      </c>
      <c r="G217" s="767" t="s">
        <v>22</v>
      </c>
      <c r="H217" s="970"/>
      <c r="I217" s="1010"/>
      <c r="J217" s="538" t="s">
        <v>275</v>
      </c>
      <c r="K217" s="538" t="s">
        <v>275</v>
      </c>
    </row>
    <row r="218" spans="1:11" ht="30.75">
      <c r="A218" s="976"/>
      <c r="B218" s="623" t="s">
        <v>387</v>
      </c>
      <c r="C218" s="550" t="s">
        <v>713</v>
      </c>
      <c r="D218" s="551">
        <v>4</v>
      </c>
      <c r="E218" s="563">
        <v>45170</v>
      </c>
      <c r="F218" s="553">
        <v>2243</v>
      </c>
      <c r="G218" s="574" t="s">
        <v>22</v>
      </c>
      <c r="H218" s="970"/>
      <c r="I218" s="1010"/>
      <c r="J218" s="548" t="s">
        <v>37</v>
      </c>
      <c r="K218" s="548" t="s">
        <v>37</v>
      </c>
    </row>
    <row r="219" spans="1:11" ht="30.75">
      <c r="A219" s="976"/>
      <c r="B219" s="623" t="s">
        <v>714</v>
      </c>
      <c r="C219" s="550" t="s">
        <v>715</v>
      </c>
      <c r="D219" s="551">
        <v>4</v>
      </c>
      <c r="E219" s="563">
        <v>45261</v>
      </c>
      <c r="F219" s="553">
        <v>1730</v>
      </c>
      <c r="G219" s="574" t="s">
        <v>22</v>
      </c>
      <c r="H219" s="970"/>
      <c r="I219" s="1010"/>
      <c r="J219" s="548" t="s">
        <v>37</v>
      </c>
      <c r="K219" s="548" t="s">
        <v>37</v>
      </c>
    </row>
    <row r="220" spans="1:11" ht="30.75">
      <c r="A220" s="976"/>
      <c r="B220" s="623" t="s">
        <v>716</v>
      </c>
      <c r="C220" s="550" t="s">
        <v>717</v>
      </c>
      <c r="D220" s="551">
        <v>3</v>
      </c>
      <c r="E220" s="563">
        <v>45110</v>
      </c>
      <c r="F220" s="553">
        <v>3300</v>
      </c>
      <c r="G220" s="574" t="s">
        <v>22</v>
      </c>
      <c r="H220" s="970"/>
      <c r="I220" s="1010"/>
      <c r="J220" s="879" t="s">
        <v>37</v>
      </c>
      <c r="K220" s="548" t="s">
        <v>37</v>
      </c>
    </row>
    <row r="221" spans="1:11" ht="30.75">
      <c r="A221" s="976"/>
      <c r="B221" s="925" t="s">
        <v>395</v>
      </c>
      <c r="C221" s="534" t="s">
        <v>718</v>
      </c>
      <c r="D221" s="535">
        <v>3</v>
      </c>
      <c r="E221" s="910">
        <v>45261</v>
      </c>
      <c r="F221" s="537">
        <v>5335</v>
      </c>
      <c r="G221" s="767" t="s">
        <v>22</v>
      </c>
      <c r="H221" s="970"/>
      <c r="I221" s="1010"/>
      <c r="J221" s="856" t="s">
        <v>719</v>
      </c>
      <c r="K221" s="873" t="s">
        <v>275</v>
      </c>
    </row>
    <row r="222" spans="1:11" ht="30.75">
      <c r="A222" s="976"/>
      <c r="B222" s="623" t="s">
        <v>397</v>
      </c>
      <c r="C222" s="550" t="s">
        <v>720</v>
      </c>
      <c r="D222" s="554">
        <v>4</v>
      </c>
      <c r="E222" s="786">
        <v>45261</v>
      </c>
      <c r="F222" s="787">
        <v>2500</v>
      </c>
      <c r="G222" s="574" t="s">
        <v>22</v>
      </c>
      <c r="H222" s="970"/>
      <c r="I222" s="1010"/>
      <c r="J222" s="870" t="s">
        <v>37</v>
      </c>
      <c r="K222" s="548" t="s">
        <v>37</v>
      </c>
    </row>
    <row r="223" spans="1:11">
      <c r="A223" s="976"/>
      <c r="B223" s="623" t="s">
        <v>721</v>
      </c>
      <c r="C223" s="550" t="s">
        <v>722</v>
      </c>
      <c r="D223" s="554">
        <v>2</v>
      </c>
      <c r="E223" s="788">
        <v>45261</v>
      </c>
      <c r="F223" s="787">
        <v>1300</v>
      </c>
      <c r="G223" s="574" t="s">
        <v>22</v>
      </c>
      <c r="H223" s="970"/>
      <c r="I223" s="1010"/>
      <c r="J223" s="548" t="s">
        <v>37</v>
      </c>
      <c r="K223" s="548" t="s">
        <v>37</v>
      </c>
    </row>
    <row r="224" spans="1:11" ht="45.75">
      <c r="A224" s="976"/>
      <c r="B224" s="623" t="s">
        <v>723</v>
      </c>
      <c r="C224" s="550" t="s">
        <v>724</v>
      </c>
      <c r="D224" s="554">
        <v>4</v>
      </c>
      <c r="E224" s="788">
        <v>45138</v>
      </c>
      <c r="F224" s="787">
        <v>3850</v>
      </c>
      <c r="G224" s="574" t="s">
        <v>22</v>
      </c>
      <c r="H224" s="970"/>
      <c r="I224" s="1010"/>
      <c r="J224" s="879" t="s">
        <v>37</v>
      </c>
      <c r="K224" s="548" t="s">
        <v>37</v>
      </c>
    </row>
    <row r="225" spans="1:12" ht="30.75">
      <c r="A225" s="976"/>
      <c r="B225" s="925" t="s">
        <v>725</v>
      </c>
      <c r="C225" s="534" t="s">
        <v>726</v>
      </c>
      <c r="D225" s="540">
        <v>4</v>
      </c>
      <c r="E225" s="784">
        <v>45077</v>
      </c>
      <c r="F225" s="940">
        <v>250000</v>
      </c>
      <c r="G225" s="767" t="s">
        <v>14</v>
      </c>
      <c r="H225" s="970"/>
      <c r="I225" s="1010"/>
      <c r="J225" s="1087" t="s">
        <v>708</v>
      </c>
      <c r="K225" s="930" t="s">
        <v>275</v>
      </c>
    </row>
    <row r="226" spans="1:12">
      <c r="A226" s="976"/>
      <c r="B226" s="576" t="s">
        <v>407</v>
      </c>
      <c r="C226" s="74" t="s">
        <v>727</v>
      </c>
      <c r="D226" s="43">
        <v>4</v>
      </c>
      <c r="E226" s="47">
        <v>44957</v>
      </c>
      <c r="F226" s="75">
        <v>17000</v>
      </c>
      <c r="G226" s="16" t="s">
        <v>14</v>
      </c>
      <c r="H226" s="970"/>
      <c r="I226" s="1010"/>
      <c r="J226" s="937" t="s">
        <v>14</v>
      </c>
      <c r="K226" s="151" t="s">
        <v>14</v>
      </c>
    </row>
    <row r="227" spans="1:12" ht="60.75">
      <c r="A227" s="977"/>
      <c r="B227" s="926" t="s">
        <v>410</v>
      </c>
      <c r="C227" s="789" t="s">
        <v>728</v>
      </c>
      <c r="D227" s="790">
        <v>2</v>
      </c>
      <c r="E227" s="791">
        <v>44818</v>
      </c>
      <c r="F227" s="792">
        <v>2110</v>
      </c>
      <c r="G227" s="793" t="s">
        <v>729</v>
      </c>
      <c r="H227" s="164"/>
      <c r="I227" s="1011"/>
      <c r="J227" s="548" t="s">
        <v>37</v>
      </c>
      <c r="K227" s="548" t="s">
        <v>37</v>
      </c>
      <c r="L227" s="474" t="s">
        <v>730</v>
      </c>
    </row>
    <row r="228" spans="1:12">
      <c r="A228" s="13" t="s">
        <v>731</v>
      </c>
      <c r="B228" s="12">
        <f>Subseções!B231</f>
        <v>20</v>
      </c>
      <c r="C228" s="148"/>
      <c r="D228" s="12"/>
      <c r="E228" s="12"/>
      <c r="F228" s="46">
        <f>Subseções!L231</f>
        <v>3504977.5599999996</v>
      </c>
      <c r="G228" s="12"/>
      <c r="H228" s="144"/>
      <c r="I228" s="523"/>
      <c r="J228" s="630"/>
      <c r="K228" s="630"/>
    </row>
    <row r="229" spans="1:12" ht="30.75">
      <c r="A229" s="981" t="s">
        <v>732</v>
      </c>
      <c r="B229" s="571" t="s">
        <v>375</v>
      </c>
      <c r="C229" s="655" t="s">
        <v>733</v>
      </c>
      <c r="D229" s="659">
        <v>4</v>
      </c>
      <c r="E229" s="807">
        <v>45021</v>
      </c>
      <c r="F229" s="808">
        <v>1150000</v>
      </c>
      <c r="G229" s="809" t="s">
        <v>14</v>
      </c>
      <c r="H229" s="971" t="s">
        <v>734</v>
      </c>
      <c r="I229" s="1006" t="s">
        <v>734</v>
      </c>
      <c r="J229" s="151" t="s">
        <v>14</v>
      </c>
      <c r="K229" s="151" t="s">
        <v>14</v>
      </c>
      <c r="L229" s="470"/>
    </row>
    <row r="230" spans="1:12">
      <c r="A230" s="982"/>
      <c r="B230" s="571" t="s">
        <v>384</v>
      </c>
      <c r="C230" s="655" t="s">
        <v>735</v>
      </c>
      <c r="D230" s="659">
        <v>4</v>
      </c>
      <c r="E230" s="807">
        <v>45261</v>
      </c>
      <c r="F230" s="808">
        <v>750000</v>
      </c>
      <c r="G230" s="809" t="s">
        <v>14</v>
      </c>
      <c r="H230" s="971"/>
      <c r="I230" s="1007"/>
      <c r="J230" s="151" t="s">
        <v>14</v>
      </c>
      <c r="K230" s="151" t="s">
        <v>14</v>
      </c>
    </row>
    <row r="231" spans="1:12" ht="30.75">
      <c r="A231" s="982"/>
      <c r="B231" s="571" t="s">
        <v>380</v>
      </c>
      <c r="C231" s="550" t="s">
        <v>736</v>
      </c>
      <c r="D231" s="554">
        <v>4</v>
      </c>
      <c r="E231" s="794">
        <v>44928</v>
      </c>
      <c r="F231" s="795">
        <v>40000</v>
      </c>
      <c r="G231" s="796" t="s">
        <v>32</v>
      </c>
      <c r="H231" s="971"/>
      <c r="I231" s="1007"/>
      <c r="J231" s="548" t="s">
        <v>37</v>
      </c>
      <c r="K231" s="548" t="s">
        <v>37</v>
      </c>
    </row>
    <row r="232" spans="1:12" ht="30.75">
      <c r="A232" s="982"/>
      <c r="B232" s="571" t="s">
        <v>382</v>
      </c>
      <c r="C232" s="550" t="s">
        <v>737</v>
      </c>
      <c r="D232" s="554">
        <v>4</v>
      </c>
      <c r="E232" s="794">
        <v>45095</v>
      </c>
      <c r="F232" s="795">
        <v>200000</v>
      </c>
      <c r="G232" s="796" t="s">
        <v>68</v>
      </c>
      <c r="H232" s="971"/>
      <c r="I232" s="1007"/>
      <c r="J232" s="548" t="s">
        <v>37</v>
      </c>
      <c r="K232" s="548" t="s">
        <v>37</v>
      </c>
    </row>
    <row r="233" spans="1:12" ht="45.75">
      <c r="A233" s="982"/>
      <c r="B233" s="571" t="s">
        <v>387</v>
      </c>
      <c r="C233" s="550" t="s">
        <v>738</v>
      </c>
      <c r="D233" s="554">
        <v>4</v>
      </c>
      <c r="E233" s="794">
        <v>45110</v>
      </c>
      <c r="F233" s="795">
        <v>40000</v>
      </c>
      <c r="G233" s="796" t="s">
        <v>68</v>
      </c>
      <c r="H233" s="971"/>
      <c r="I233" s="1007"/>
      <c r="J233" s="548" t="s">
        <v>37</v>
      </c>
      <c r="K233" s="548" t="s">
        <v>37</v>
      </c>
    </row>
    <row r="234" spans="1:12">
      <c r="A234" s="982"/>
      <c r="B234" s="571" t="s">
        <v>714</v>
      </c>
      <c r="C234" s="550" t="s">
        <v>739</v>
      </c>
      <c r="D234" s="554">
        <v>4</v>
      </c>
      <c r="E234" s="794">
        <v>45260</v>
      </c>
      <c r="F234" s="795">
        <v>7000</v>
      </c>
      <c r="G234" s="796" t="s">
        <v>22</v>
      </c>
      <c r="H234" s="971"/>
      <c r="I234" s="1007"/>
      <c r="J234" s="548" t="s">
        <v>37</v>
      </c>
      <c r="K234" s="548" t="s">
        <v>37</v>
      </c>
    </row>
    <row r="235" spans="1:12">
      <c r="A235" s="982"/>
      <c r="B235" s="571" t="s">
        <v>392</v>
      </c>
      <c r="C235" s="550" t="s">
        <v>740</v>
      </c>
      <c r="D235" s="554">
        <v>4</v>
      </c>
      <c r="E235" s="794">
        <v>45260</v>
      </c>
      <c r="F235" s="795">
        <v>6000</v>
      </c>
      <c r="G235" s="796" t="s">
        <v>22</v>
      </c>
      <c r="H235" s="971"/>
      <c r="I235" s="1007"/>
      <c r="J235" s="548" t="s">
        <v>37</v>
      </c>
      <c r="K235" s="548" t="s">
        <v>37</v>
      </c>
    </row>
    <row r="236" spans="1:12">
      <c r="A236" s="982"/>
      <c r="B236" s="571" t="s">
        <v>397</v>
      </c>
      <c r="C236" s="550" t="s">
        <v>741</v>
      </c>
      <c r="D236" s="554">
        <v>2</v>
      </c>
      <c r="E236" s="794">
        <v>45260</v>
      </c>
      <c r="F236" s="795">
        <v>30000</v>
      </c>
      <c r="G236" s="796" t="s">
        <v>22</v>
      </c>
      <c r="H236" s="971"/>
      <c r="I236" s="1007"/>
      <c r="J236" s="548" t="s">
        <v>37</v>
      </c>
      <c r="K236" s="548" t="s">
        <v>37</v>
      </c>
    </row>
    <row r="237" spans="1:12" ht="30.75">
      <c r="A237" s="982"/>
      <c r="B237" s="571" t="s">
        <v>399</v>
      </c>
      <c r="C237" s="550" t="s">
        <v>742</v>
      </c>
      <c r="D237" s="554">
        <v>3</v>
      </c>
      <c r="E237" s="794">
        <v>45260</v>
      </c>
      <c r="F237" s="795">
        <v>35000</v>
      </c>
      <c r="G237" s="796" t="s">
        <v>22</v>
      </c>
      <c r="H237" s="971"/>
      <c r="I237" s="1007"/>
      <c r="J237" s="548" t="s">
        <v>37</v>
      </c>
      <c r="K237" s="548" t="s">
        <v>37</v>
      </c>
    </row>
    <row r="238" spans="1:12">
      <c r="A238" s="982"/>
      <c r="B238" s="571" t="s">
        <v>401</v>
      </c>
      <c r="C238" s="550" t="s">
        <v>743</v>
      </c>
      <c r="D238" s="554">
        <v>2</v>
      </c>
      <c r="E238" s="794">
        <v>45260</v>
      </c>
      <c r="F238" s="795">
        <v>30000</v>
      </c>
      <c r="G238" s="796" t="s">
        <v>22</v>
      </c>
      <c r="H238" s="971"/>
      <c r="I238" s="1007"/>
      <c r="J238" s="548" t="s">
        <v>37</v>
      </c>
      <c r="K238" s="548" t="s">
        <v>37</v>
      </c>
    </row>
    <row r="239" spans="1:12">
      <c r="A239" s="982"/>
      <c r="B239" s="571" t="s">
        <v>403</v>
      </c>
      <c r="C239" s="550" t="s">
        <v>744</v>
      </c>
      <c r="D239" s="554">
        <v>4</v>
      </c>
      <c r="E239" s="794">
        <v>45260</v>
      </c>
      <c r="F239" s="795">
        <v>15000</v>
      </c>
      <c r="G239" s="796" t="s">
        <v>22</v>
      </c>
      <c r="H239" s="971"/>
      <c r="I239" s="1007"/>
      <c r="J239" s="548" t="s">
        <v>37</v>
      </c>
      <c r="K239" s="548" t="s">
        <v>37</v>
      </c>
    </row>
    <row r="240" spans="1:12" ht="30.75">
      <c r="A240" s="982"/>
      <c r="B240" s="571" t="s">
        <v>745</v>
      </c>
      <c r="C240" s="550" t="s">
        <v>746</v>
      </c>
      <c r="D240" s="554">
        <v>2</v>
      </c>
      <c r="E240" s="794">
        <v>45260</v>
      </c>
      <c r="F240" s="795">
        <v>25000</v>
      </c>
      <c r="G240" s="796" t="s">
        <v>22</v>
      </c>
      <c r="H240" s="971"/>
      <c r="I240" s="1007"/>
      <c r="J240" s="548" t="s">
        <v>37</v>
      </c>
      <c r="K240" s="548" t="s">
        <v>37</v>
      </c>
    </row>
    <row r="241" spans="1:12" ht="40.5">
      <c r="A241" s="982"/>
      <c r="B241" s="927" t="s">
        <v>407</v>
      </c>
      <c r="C241" s="797" t="s">
        <v>747</v>
      </c>
      <c r="D241" s="773">
        <v>4</v>
      </c>
      <c r="E241" s="798">
        <v>45260</v>
      </c>
      <c r="F241" s="799">
        <v>750000</v>
      </c>
      <c r="G241" s="800" t="s">
        <v>68</v>
      </c>
      <c r="H241" s="972"/>
      <c r="I241" s="1007"/>
      <c r="J241" s="548" t="s">
        <v>37</v>
      </c>
      <c r="K241" s="548" t="s">
        <v>37</v>
      </c>
      <c r="L241" s="473" t="s">
        <v>748</v>
      </c>
    </row>
    <row r="242" spans="1:12" ht="30.75">
      <c r="A242" s="982"/>
      <c r="B242" s="571" t="s">
        <v>410</v>
      </c>
      <c r="C242" s="550" t="s">
        <v>749</v>
      </c>
      <c r="D242" s="554">
        <v>4</v>
      </c>
      <c r="E242" s="794">
        <v>45260</v>
      </c>
      <c r="F242" s="795">
        <v>800000</v>
      </c>
      <c r="G242" s="796" t="s">
        <v>68</v>
      </c>
      <c r="H242" s="971"/>
      <c r="I242" s="1007"/>
      <c r="J242" s="548" t="s">
        <v>37</v>
      </c>
      <c r="K242" s="548" t="s">
        <v>37</v>
      </c>
    </row>
    <row r="243" spans="1:12" ht="30.75">
      <c r="A243" s="982"/>
      <c r="B243" s="571" t="s">
        <v>413</v>
      </c>
      <c r="C243" s="550" t="s">
        <v>750</v>
      </c>
      <c r="D243" s="554">
        <v>4</v>
      </c>
      <c r="E243" s="801">
        <v>45260</v>
      </c>
      <c r="F243" s="795">
        <v>350000</v>
      </c>
      <c r="G243" s="796" t="s">
        <v>68</v>
      </c>
      <c r="H243" s="971"/>
      <c r="I243" s="1007"/>
      <c r="J243" s="548" t="s">
        <v>37</v>
      </c>
      <c r="K243" s="548" t="s">
        <v>37</v>
      </c>
    </row>
    <row r="244" spans="1:12" ht="27">
      <c r="A244" s="982"/>
      <c r="B244" s="575" t="s">
        <v>415</v>
      </c>
      <c r="C244" s="584" t="s">
        <v>751</v>
      </c>
      <c r="D244" s="589">
        <v>4</v>
      </c>
      <c r="E244" s="801">
        <v>45260</v>
      </c>
      <c r="F244" s="802">
        <v>230000</v>
      </c>
      <c r="G244" s="803" t="s">
        <v>68</v>
      </c>
      <c r="H244" s="971"/>
      <c r="I244" s="1007"/>
      <c r="J244" s="548" t="s">
        <v>37</v>
      </c>
      <c r="K244" s="548" t="s">
        <v>37</v>
      </c>
    </row>
    <row r="245" spans="1:12" ht="27">
      <c r="A245" s="982"/>
      <c r="B245" s="805" t="s">
        <v>417</v>
      </c>
      <c r="C245" s="804" t="s">
        <v>752</v>
      </c>
      <c r="D245" s="805">
        <v>4</v>
      </c>
      <c r="E245" s="806">
        <v>45229</v>
      </c>
      <c r="F245" s="670">
        <v>8000</v>
      </c>
      <c r="G245" s="804" t="s">
        <v>729</v>
      </c>
      <c r="H245" s="454"/>
      <c r="I245" s="1007"/>
      <c r="J245" s="548" t="s">
        <v>37</v>
      </c>
      <c r="K245" s="548" t="s">
        <v>37</v>
      </c>
      <c r="L245" s="1015" t="s">
        <v>753</v>
      </c>
    </row>
    <row r="246" spans="1:12" ht="27">
      <c r="A246" s="982"/>
      <c r="B246" s="805" t="s">
        <v>419</v>
      </c>
      <c r="C246" s="804" t="s">
        <v>754</v>
      </c>
      <c r="D246" s="805">
        <v>4</v>
      </c>
      <c r="E246" s="806">
        <v>45229</v>
      </c>
      <c r="F246" s="670">
        <v>17000</v>
      </c>
      <c r="G246" s="804" t="s">
        <v>729</v>
      </c>
      <c r="H246" s="454"/>
      <c r="I246" s="1007"/>
      <c r="J246" s="548" t="s">
        <v>37</v>
      </c>
      <c r="K246" s="548" t="s">
        <v>37</v>
      </c>
      <c r="L246" s="1016"/>
    </row>
    <row r="247" spans="1:12" ht="27">
      <c r="A247" s="982"/>
      <c r="B247" s="805" t="s">
        <v>755</v>
      </c>
      <c r="C247" s="804" t="s">
        <v>756</v>
      </c>
      <c r="D247" s="805">
        <v>4</v>
      </c>
      <c r="E247" s="806">
        <v>45230</v>
      </c>
      <c r="F247" s="670">
        <v>17000</v>
      </c>
      <c r="G247" s="804" t="s">
        <v>729</v>
      </c>
      <c r="H247" s="454"/>
      <c r="I247" s="1007"/>
      <c r="J247" s="879" t="s">
        <v>37</v>
      </c>
      <c r="K247" s="548" t="s">
        <v>37</v>
      </c>
      <c r="L247" s="1016"/>
    </row>
    <row r="248" spans="1:12">
      <c r="A248" s="982"/>
      <c r="B248" s="811" t="s">
        <v>757</v>
      </c>
      <c r="C248" s="810" t="s">
        <v>758</v>
      </c>
      <c r="D248" s="811">
        <v>4</v>
      </c>
      <c r="E248" s="812">
        <v>45230</v>
      </c>
      <c r="F248" s="813">
        <v>10000</v>
      </c>
      <c r="G248" s="810" t="s">
        <v>729</v>
      </c>
      <c r="H248" s="454"/>
      <c r="I248" s="1007"/>
      <c r="J248" s="939" t="s">
        <v>759</v>
      </c>
      <c r="K248" s="873" t="s">
        <v>275</v>
      </c>
      <c r="L248" s="1016"/>
    </row>
    <row r="249" spans="1:12">
      <c r="A249" s="982"/>
      <c r="B249" s="805" t="s">
        <v>760</v>
      </c>
      <c r="C249" s="804" t="s">
        <v>761</v>
      </c>
      <c r="D249" s="805">
        <v>3</v>
      </c>
      <c r="E249" s="806">
        <v>45230</v>
      </c>
      <c r="F249" s="670">
        <v>4000</v>
      </c>
      <c r="G249" s="804" t="s">
        <v>762</v>
      </c>
      <c r="H249" s="454"/>
      <c r="I249" s="1007"/>
      <c r="J249" s="870" t="s">
        <v>37</v>
      </c>
      <c r="K249" s="548" t="s">
        <v>37</v>
      </c>
      <c r="L249" s="1016"/>
    </row>
    <row r="250" spans="1:12" ht="27">
      <c r="A250" s="982"/>
      <c r="B250" s="805" t="s">
        <v>763</v>
      </c>
      <c r="C250" s="804" t="s">
        <v>764</v>
      </c>
      <c r="D250" s="805">
        <v>4</v>
      </c>
      <c r="E250" s="806">
        <v>45013</v>
      </c>
      <c r="F250" s="670">
        <v>10000</v>
      </c>
      <c r="G250" s="804" t="s">
        <v>729</v>
      </c>
      <c r="H250" s="454"/>
      <c r="I250" s="1007"/>
      <c r="J250" s="548" t="s">
        <v>37</v>
      </c>
      <c r="K250" s="548" t="s">
        <v>37</v>
      </c>
      <c r="L250" s="1017" t="s">
        <v>765</v>
      </c>
    </row>
    <row r="251" spans="1:12" ht="27">
      <c r="A251" s="982"/>
      <c r="B251" s="805" t="s">
        <v>766</v>
      </c>
      <c r="C251" s="804" t="s">
        <v>767</v>
      </c>
      <c r="D251" s="805">
        <v>3</v>
      </c>
      <c r="E251" s="806">
        <v>45230</v>
      </c>
      <c r="F251" s="670">
        <v>20000</v>
      </c>
      <c r="G251" s="804" t="s">
        <v>729</v>
      </c>
      <c r="H251" s="454"/>
      <c r="I251" s="1007"/>
      <c r="J251" s="548" t="s">
        <v>37</v>
      </c>
      <c r="K251" s="548" t="s">
        <v>37</v>
      </c>
      <c r="L251" s="1018"/>
    </row>
    <row r="252" spans="1:12" ht="27">
      <c r="A252" s="982"/>
      <c r="B252" s="805" t="s">
        <v>768</v>
      </c>
      <c r="C252" s="804" t="s">
        <v>769</v>
      </c>
      <c r="D252" s="805">
        <v>3</v>
      </c>
      <c r="E252" s="806">
        <v>45230</v>
      </c>
      <c r="F252" s="670">
        <v>8000</v>
      </c>
      <c r="G252" s="804" t="s">
        <v>729</v>
      </c>
      <c r="H252" s="454"/>
      <c r="I252" s="1007"/>
      <c r="J252" s="548" t="s">
        <v>37</v>
      </c>
      <c r="K252" s="548" t="s">
        <v>37</v>
      </c>
      <c r="L252" s="1018"/>
    </row>
    <row r="253" spans="1:12" ht="27">
      <c r="A253" s="982"/>
      <c r="B253" s="805" t="s">
        <v>770</v>
      </c>
      <c r="C253" s="804" t="s">
        <v>771</v>
      </c>
      <c r="D253" s="805">
        <v>4</v>
      </c>
      <c r="E253" s="806">
        <v>45230</v>
      </c>
      <c r="F253" s="670">
        <v>30000</v>
      </c>
      <c r="G253" s="804" t="s">
        <v>729</v>
      </c>
      <c r="H253" s="454"/>
      <c r="I253" s="1007"/>
      <c r="J253" s="548" t="s">
        <v>37</v>
      </c>
      <c r="K253" s="548" t="s">
        <v>37</v>
      </c>
      <c r="L253" s="1018"/>
    </row>
    <row r="254" spans="1:12" ht="27">
      <c r="A254" s="982"/>
      <c r="B254" s="811" t="s">
        <v>772</v>
      </c>
      <c r="C254" s="810" t="s">
        <v>773</v>
      </c>
      <c r="D254" s="811">
        <v>2</v>
      </c>
      <c r="E254" s="812">
        <v>45227</v>
      </c>
      <c r="F254" s="813">
        <v>1000</v>
      </c>
      <c r="G254" s="810" t="s">
        <v>729</v>
      </c>
      <c r="H254" s="454"/>
      <c r="I254" s="1007"/>
      <c r="J254" s="665" t="s">
        <v>774</v>
      </c>
      <c r="K254" s="538" t="s">
        <v>275</v>
      </c>
      <c r="L254" s="1018"/>
    </row>
    <row r="255" spans="1:12" ht="27">
      <c r="A255" s="982"/>
      <c r="B255" s="805" t="s">
        <v>775</v>
      </c>
      <c r="C255" s="804" t="s">
        <v>776</v>
      </c>
      <c r="D255" s="805">
        <v>2</v>
      </c>
      <c r="E255" s="806">
        <v>45227</v>
      </c>
      <c r="F255" s="670">
        <v>5000</v>
      </c>
      <c r="G255" s="804" t="s">
        <v>729</v>
      </c>
      <c r="H255" s="454"/>
      <c r="I255" s="1007"/>
      <c r="J255" s="548" t="s">
        <v>37</v>
      </c>
      <c r="K255" s="548" t="s">
        <v>37</v>
      </c>
      <c r="L255" s="1018"/>
    </row>
    <row r="256" spans="1:12">
      <c r="A256" s="982"/>
      <c r="B256" s="805" t="s">
        <v>777</v>
      </c>
      <c r="C256" s="804" t="s">
        <v>778</v>
      </c>
      <c r="D256" s="805">
        <v>4</v>
      </c>
      <c r="E256" s="806">
        <v>45227</v>
      </c>
      <c r="F256" s="670">
        <v>10000</v>
      </c>
      <c r="G256" s="804" t="s">
        <v>729</v>
      </c>
      <c r="H256" s="454"/>
      <c r="I256" s="1007"/>
      <c r="J256" s="879" t="s">
        <v>37</v>
      </c>
      <c r="K256" s="548" t="s">
        <v>37</v>
      </c>
      <c r="L256" s="1018"/>
    </row>
    <row r="257" spans="1:12" ht="27">
      <c r="A257" s="982"/>
      <c r="B257" s="811" t="s">
        <v>779</v>
      </c>
      <c r="C257" s="810" t="s">
        <v>780</v>
      </c>
      <c r="D257" s="811">
        <v>3</v>
      </c>
      <c r="E257" s="812">
        <v>45230</v>
      </c>
      <c r="F257" s="813" t="s">
        <v>781</v>
      </c>
      <c r="G257" s="810" t="s">
        <v>729</v>
      </c>
      <c r="H257" s="454"/>
      <c r="I257" s="1007"/>
      <c r="J257" s="856" t="s">
        <v>782</v>
      </c>
      <c r="K257" s="873" t="s">
        <v>275</v>
      </c>
      <c r="L257" s="1018"/>
    </row>
    <row r="258" spans="1:12" ht="27">
      <c r="A258" s="983"/>
      <c r="B258" s="805" t="s">
        <v>783</v>
      </c>
      <c r="C258" s="804" t="s">
        <v>784</v>
      </c>
      <c r="D258" s="805">
        <v>4</v>
      </c>
      <c r="E258" s="806">
        <v>45230</v>
      </c>
      <c r="F258" s="670">
        <v>25000</v>
      </c>
      <c r="G258" s="804" t="s">
        <v>729</v>
      </c>
      <c r="H258" s="454"/>
      <c r="I258" s="1008"/>
      <c r="J258" s="870" t="s">
        <v>37</v>
      </c>
      <c r="K258" s="548" t="s">
        <v>37</v>
      </c>
      <c r="L258" s="1019"/>
    </row>
    <row r="259" spans="1:12">
      <c r="A259" s="44" t="s">
        <v>785</v>
      </c>
      <c r="B259" s="49">
        <f>Subseções!B262</f>
        <v>31</v>
      </c>
      <c r="C259" s="18"/>
      <c r="D259" s="18"/>
      <c r="E259" s="150"/>
      <c r="F259" s="150">
        <f>Subseções!L262</f>
        <v>4623000</v>
      </c>
      <c r="G259" s="150"/>
      <c r="H259" s="146"/>
      <c r="I259" s="526"/>
      <c r="J259" s="631"/>
      <c r="K259" s="631"/>
    </row>
    <row r="260" spans="1:12" ht="27">
      <c r="A260" s="973" t="s">
        <v>786</v>
      </c>
      <c r="B260" s="571" t="s">
        <v>519</v>
      </c>
      <c r="C260" s="550" t="s">
        <v>787</v>
      </c>
      <c r="D260" s="814">
        <v>4</v>
      </c>
      <c r="E260" s="776">
        <v>44927</v>
      </c>
      <c r="F260" s="815">
        <v>504000</v>
      </c>
      <c r="G260" s="574" t="s">
        <v>55</v>
      </c>
      <c r="H260" s="974" t="s">
        <v>788</v>
      </c>
      <c r="I260" s="1009" t="s">
        <v>788</v>
      </c>
      <c r="J260" s="548" t="s">
        <v>37</v>
      </c>
      <c r="K260" s="548" t="s">
        <v>37</v>
      </c>
    </row>
    <row r="261" spans="1:12">
      <c r="A261" s="973"/>
      <c r="B261" s="924" t="s">
        <v>522</v>
      </c>
      <c r="C261" s="534" t="s">
        <v>789</v>
      </c>
      <c r="D261" s="540">
        <v>4</v>
      </c>
      <c r="E261" s="768">
        <v>44933</v>
      </c>
      <c r="F261" s="816">
        <v>175560</v>
      </c>
      <c r="G261" s="767" t="s">
        <v>14</v>
      </c>
      <c r="H261" s="974"/>
      <c r="I261" s="1010"/>
      <c r="J261" s="665" t="s">
        <v>790</v>
      </c>
      <c r="K261" s="538" t="s">
        <v>275</v>
      </c>
    </row>
    <row r="262" spans="1:12">
      <c r="A262" s="973"/>
      <c r="B262" s="571" t="s">
        <v>523</v>
      </c>
      <c r="C262" s="67" t="s">
        <v>791</v>
      </c>
      <c r="D262" s="42">
        <v>4</v>
      </c>
      <c r="E262" s="11">
        <v>44927</v>
      </c>
      <c r="F262" s="52">
        <v>5340</v>
      </c>
      <c r="G262" s="15" t="s">
        <v>14</v>
      </c>
      <c r="H262" s="974"/>
      <c r="I262" s="1010"/>
      <c r="J262" s="151" t="s">
        <v>14</v>
      </c>
      <c r="K262" s="151" t="s">
        <v>14</v>
      </c>
    </row>
    <row r="263" spans="1:12">
      <c r="A263" s="973"/>
      <c r="B263" s="571" t="s">
        <v>525</v>
      </c>
      <c r="C263" s="67" t="s">
        <v>792</v>
      </c>
      <c r="D263" s="42">
        <v>3</v>
      </c>
      <c r="E263" s="11">
        <v>44933</v>
      </c>
      <c r="F263" s="52">
        <v>9279.6</v>
      </c>
      <c r="G263" s="15" t="s">
        <v>14</v>
      </c>
      <c r="H263" s="974"/>
      <c r="I263" s="1010"/>
      <c r="J263" s="151" t="s">
        <v>14</v>
      </c>
      <c r="K263" s="151" t="s">
        <v>14</v>
      </c>
    </row>
    <row r="264" spans="1:12" ht="30.75">
      <c r="A264" s="973"/>
      <c r="B264" s="924" t="s">
        <v>527</v>
      </c>
      <c r="C264" s="534" t="s">
        <v>793</v>
      </c>
      <c r="D264" s="540">
        <v>4</v>
      </c>
      <c r="E264" s="768">
        <v>45244</v>
      </c>
      <c r="F264" s="816">
        <v>4830</v>
      </c>
      <c r="G264" s="767" t="s">
        <v>22</v>
      </c>
      <c r="H264" s="974"/>
      <c r="I264" s="1010"/>
      <c r="J264" s="817" t="s">
        <v>794</v>
      </c>
      <c r="K264" s="538" t="s">
        <v>275</v>
      </c>
    </row>
    <row r="265" spans="1:12" ht="15.75">
      <c r="A265" s="973"/>
      <c r="B265" s="924" t="s">
        <v>529</v>
      </c>
      <c r="C265" s="534" t="s">
        <v>795</v>
      </c>
      <c r="D265" s="540">
        <v>4</v>
      </c>
      <c r="E265" s="768">
        <v>45152</v>
      </c>
      <c r="F265" s="816">
        <v>1200</v>
      </c>
      <c r="G265" s="767" t="s">
        <v>22</v>
      </c>
      <c r="H265" s="974"/>
      <c r="I265" s="1010"/>
      <c r="J265" s="941" t="s">
        <v>796</v>
      </c>
      <c r="K265" s="538" t="s">
        <v>275</v>
      </c>
    </row>
    <row r="266" spans="1:12">
      <c r="A266" s="973"/>
      <c r="B266" s="575" t="s">
        <v>797</v>
      </c>
      <c r="C266" s="584" t="s">
        <v>528</v>
      </c>
      <c r="D266" s="589">
        <v>3</v>
      </c>
      <c r="E266" s="577">
        <v>45271</v>
      </c>
      <c r="F266" s="578">
        <v>1500</v>
      </c>
      <c r="G266" s="579" t="s">
        <v>22</v>
      </c>
      <c r="H266" s="974"/>
      <c r="I266" s="1011"/>
      <c r="J266" s="548" t="s">
        <v>37</v>
      </c>
      <c r="K266" s="548" t="s">
        <v>37</v>
      </c>
    </row>
    <row r="267" spans="1:12">
      <c r="A267" s="12" t="s">
        <v>798</v>
      </c>
      <c r="B267" s="12">
        <f>Subseções!B270</f>
        <v>7</v>
      </c>
      <c r="C267" s="12"/>
      <c r="D267" s="12"/>
      <c r="E267" s="12"/>
      <c r="F267" s="14">
        <f>Subseções!L270</f>
        <v>701709.6</v>
      </c>
      <c r="G267" s="12"/>
      <c r="H267" s="144"/>
      <c r="I267" s="523"/>
      <c r="J267" s="629"/>
      <c r="K267" s="629"/>
    </row>
    <row r="268" spans="1:12" ht="27">
      <c r="A268" s="978" t="s">
        <v>799</v>
      </c>
      <c r="B268" s="819" t="s">
        <v>800</v>
      </c>
      <c r="C268" s="818" t="s">
        <v>801</v>
      </c>
      <c r="D268" s="819">
        <v>4</v>
      </c>
      <c r="E268" s="770">
        <v>45201</v>
      </c>
      <c r="F268" s="820">
        <v>267120</v>
      </c>
      <c r="G268" s="767" t="s">
        <v>68</v>
      </c>
      <c r="H268" s="984" t="s">
        <v>802</v>
      </c>
      <c r="I268" s="1006" t="s">
        <v>802</v>
      </c>
      <c r="J268" s="625" t="s">
        <v>803</v>
      </c>
      <c r="K268" s="753" t="s">
        <v>275</v>
      </c>
    </row>
    <row r="269" spans="1:12" ht="27">
      <c r="A269" s="979"/>
      <c r="B269" s="551" t="s">
        <v>804</v>
      </c>
      <c r="C269" s="549" t="s">
        <v>805</v>
      </c>
      <c r="D269" s="551">
        <v>3</v>
      </c>
      <c r="E269" s="572">
        <v>45063</v>
      </c>
      <c r="F269" s="553">
        <v>9908.2800000000007</v>
      </c>
      <c r="G269" s="574" t="s">
        <v>68</v>
      </c>
      <c r="H269" s="984"/>
      <c r="I269" s="1007"/>
      <c r="J269" s="548" t="s">
        <v>37</v>
      </c>
      <c r="K269" s="548" t="s">
        <v>37</v>
      </c>
    </row>
    <row r="270" spans="1:12">
      <c r="A270" s="979"/>
      <c r="B270" s="551" t="s">
        <v>540</v>
      </c>
      <c r="C270" s="549" t="s">
        <v>265</v>
      </c>
      <c r="D270" s="551">
        <v>4</v>
      </c>
      <c r="E270" s="572">
        <v>45077</v>
      </c>
      <c r="F270" s="553">
        <v>1605.8</v>
      </c>
      <c r="G270" s="574" t="s">
        <v>22</v>
      </c>
      <c r="H270" s="984"/>
      <c r="I270" s="1007"/>
      <c r="J270" s="548" t="s">
        <v>37</v>
      </c>
      <c r="K270" s="548" t="s">
        <v>37</v>
      </c>
    </row>
    <row r="271" spans="1:12" ht="27">
      <c r="A271" s="979"/>
      <c r="B271" s="551" t="s">
        <v>542</v>
      </c>
      <c r="C271" s="549" t="s">
        <v>806</v>
      </c>
      <c r="D271" s="551">
        <v>4</v>
      </c>
      <c r="E271" s="572">
        <v>45107</v>
      </c>
      <c r="F271" s="553">
        <v>84000</v>
      </c>
      <c r="G271" s="574" t="s">
        <v>68</v>
      </c>
      <c r="H271" s="984"/>
      <c r="I271" s="1007"/>
      <c r="J271" s="548" t="s">
        <v>37</v>
      </c>
      <c r="K271" s="548" t="s">
        <v>37</v>
      </c>
    </row>
    <row r="272" spans="1:12">
      <c r="A272" s="979"/>
      <c r="B272" s="551" t="s">
        <v>544</v>
      </c>
      <c r="C272" s="549" t="s">
        <v>807</v>
      </c>
      <c r="D272" s="551">
        <v>4</v>
      </c>
      <c r="E272" s="572">
        <v>45107</v>
      </c>
      <c r="F272" s="553">
        <v>1700</v>
      </c>
      <c r="G272" s="574" t="s">
        <v>22</v>
      </c>
      <c r="H272" s="984"/>
      <c r="I272" s="1007"/>
      <c r="J272" s="548" t="s">
        <v>37</v>
      </c>
      <c r="K272" s="548" t="s">
        <v>37</v>
      </c>
    </row>
    <row r="273" spans="1:12">
      <c r="A273" s="979"/>
      <c r="B273" s="551" t="s">
        <v>546</v>
      </c>
      <c r="C273" s="549" t="s">
        <v>808</v>
      </c>
      <c r="D273" s="551">
        <v>3</v>
      </c>
      <c r="E273" s="572">
        <v>45260</v>
      </c>
      <c r="F273" s="553">
        <v>2500</v>
      </c>
      <c r="G273" s="574" t="s">
        <v>22</v>
      </c>
      <c r="H273" s="984"/>
      <c r="I273" s="1007"/>
      <c r="J273" s="548" t="s">
        <v>37</v>
      </c>
      <c r="K273" s="548" t="s">
        <v>37</v>
      </c>
    </row>
    <row r="274" spans="1:12">
      <c r="A274" s="979"/>
      <c r="B274" s="551" t="s">
        <v>548</v>
      </c>
      <c r="C274" s="549" t="s">
        <v>809</v>
      </c>
      <c r="D274" s="551">
        <v>3</v>
      </c>
      <c r="E274" s="572">
        <v>45107</v>
      </c>
      <c r="F274" s="553">
        <v>4500</v>
      </c>
      <c r="G274" s="574" t="s">
        <v>22</v>
      </c>
      <c r="H274" s="984"/>
      <c r="I274" s="1007"/>
      <c r="J274" s="548" t="s">
        <v>37</v>
      </c>
      <c r="K274" s="548" t="s">
        <v>37</v>
      </c>
    </row>
    <row r="275" spans="1:12" ht="27">
      <c r="A275" s="979"/>
      <c r="B275" s="551" t="s">
        <v>550</v>
      </c>
      <c r="C275" s="549" t="s">
        <v>810</v>
      </c>
      <c r="D275" s="551">
        <v>4</v>
      </c>
      <c r="E275" s="572">
        <v>45260</v>
      </c>
      <c r="F275" s="553">
        <v>50000</v>
      </c>
      <c r="G275" s="574" t="s">
        <v>68</v>
      </c>
      <c r="H275" s="984"/>
      <c r="I275" s="1007"/>
      <c r="J275" s="548" t="s">
        <v>37</v>
      </c>
      <c r="K275" s="548" t="s">
        <v>37</v>
      </c>
    </row>
    <row r="276" spans="1:12" ht="27">
      <c r="A276" s="979"/>
      <c r="B276" s="557" t="s">
        <v>551</v>
      </c>
      <c r="C276" s="586" t="s">
        <v>811</v>
      </c>
      <c r="D276" s="557">
        <v>1</v>
      </c>
      <c r="E276" s="577">
        <v>45230</v>
      </c>
      <c r="F276" s="578">
        <v>800000</v>
      </c>
      <c r="G276" s="579" t="s">
        <v>68</v>
      </c>
      <c r="H276" s="984"/>
      <c r="I276" s="1007"/>
      <c r="J276" s="548" t="s">
        <v>37</v>
      </c>
      <c r="K276" s="548" t="s">
        <v>37</v>
      </c>
    </row>
    <row r="277" spans="1:12" ht="27">
      <c r="A277" s="980"/>
      <c r="B277" s="805" t="s">
        <v>553</v>
      </c>
      <c r="C277" s="804" t="s">
        <v>812</v>
      </c>
      <c r="D277" s="581"/>
      <c r="E277" s="590">
        <v>44500</v>
      </c>
      <c r="F277" s="591">
        <v>116300</v>
      </c>
      <c r="G277" s="793" t="s">
        <v>813</v>
      </c>
      <c r="H277" s="455"/>
      <c r="I277" s="1008"/>
      <c r="J277" s="548" t="s">
        <v>37</v>
      </c>
      <c r="K277" s="548" t="s">
        <v>37</v>
      </c>
      <c r="L277" s="474" t="s">
        <v>814</v>
      </c>
    </row>
    <row r="278" spans="1:12">
      <c r="A278" s="13" t="s">
        <v>815</v>
      </c>
      <c r="B278" s="12">
        <f>Subseções!B281</f>
        <v>9</v>
      </c>
      <c r="C278" s="12"/>
      <c r="D278" s="12"/>
      <c r="E278" s="12"/>
      <c r="F278" s="14">
        <f>Subseções!L281</f>
        <v>1337634.08</v>
      </c>
      <c r="G278" s="12"/>
      <c r="H278" s="48"/>
      <c r="I278" s="523"/>
      <c r="J278" s="629"/>
      <c r="K278" s="629"/>
    </row>
    <row r="279" spans="1:12">
      <c r="A279" s="969" t="s">
        <v>816</v>
      </c>
      <c r="B279" s="533" t="s">
        <v>817</v>
      </c>
      <c r="C279" s="533" t="s">
        <v>818</v>
      </c>
      <c r="D279" s="535">
        <v>4</v>
      </c>
      <c r="E279" s="768">
        <v>44889</v>
      </c>
      <c r="F279" s="778">
        <v>186637.94</v>
      </c>
      <c r="G279" s="533" t="s">
        <v>813</v>
      </c>
      <c r="H279" s="964" t="s">
        <v>819</v>
      </c>
      <c r="I279" s="1009" t="s">
        <v>819</v>
      </c>
      <c r="J279" s="625" t="s">
        <v>820</v>
      </c>
      <c r="K279" s="753" t="s">
        <v>275</v>
      </c>
    </row>
    <row r="280" spans="1:12">
      <c r="A280" s="969"/>
      <c r="B280" s="549" t="s">
        <v>821</v>
      </c>
      <c r="C280" s="10" t="s">
        <v>822</v>
      </c>
      <c r="D280" s="31">
        <v>4</v>
      </c>
      <c r="E280" s="11">
        <v>44927</v>
      </c>
      <c r="F280" s="45">
        <v>255472.32</v>
      </c>
      <c r="G280" s="10" t="s">
        <v>14</v>
      </c>
      <c r="H280" s="964"/>
      <c r="I280" s="1010"/>
      <c r="J280" s="151" t="s">
        <v>14</v>
      </c>
      <c r="K280" s="151" t="s">
        <v>14</v>
      </c>
    </row>
    <row r="281" spans="1:12">
      <c r="A281" s="969"/>
      <c r="B281" s="549" t="s">
        <v>823</v>
      </c>
      <c r="C281" s="10" t="s">
        <v>824</v>
      </c>
      <c r="D281" s="31">
        <v>3</v>
      </c>
      <c r="E281" s="11">
        <v>45108</v>
      </c>
      <c r="F281" s="45">
        <v>3672.9</v>
      </c>
      <c r="G281" s="10" t="s">
        <v>14</v>
      </c>
      <c r="H281" s="964"/>
      <c r="I281" s="1010"/>
      <c r="J281" s="151" t="s">
        <v>14</v>
      </c>
      <c r="K281" s="151" t="s">
        <v>14</v>
      </c>
    </row>
    <row r="282" spans="1:12" ht="41.25" customHeight="1">
      <c r="A282" s="969"/>
      <c r="B282" s="549" t="s">
        <v>825</v>
      </c>
      <c r="C282" s="549" t="s">
        <v>826</v>
      </c>
      <c r="D282" s="551">
        <v>3</v>
      </c>
      <c r="E282" s="572">
        <v>44986</v>
      </c>
      <c r="F282" s="573">
        <v>7746.48</v>
      </c>
      <c r="G282" s="549" t="s">
        <v>22</v>
      </c>
      <c r="H282" s="964"/>
      <c r="I282" s="1010"/>
      <c r="J282" s="548" t="s">
        <v>37</v>
      </c>
      <c r="K282" s="548" t="s">
        <v>37</v>
      </c>
    </row>
    <row r="283" spans="1:12">
      <c r="A283" s="969"/>
      <c r="B283" s="533" t="s">
        <v>827</v>
      </c>
      <c r="C283" s="533" t="s">
        <v>828</v>
      </c>
      <c r="D283" s="535">
        <v>3</v>
      </c>
      <c r="E283" s="768">
        <v>45108</v>
      </c>
      <c r="F283" s="778">
        <v>1986</v>
      </c>
      <c r="G283" s="533" t="s">
        <v>22</v>
      </c>
      <c r="H283" s="964"/>
      <c r="I283" s="1010"/>
      <c r="J283" s="683" t="s">
        <v>829</v>
      </c>
      <c r="K283" s="538" t="s">
        <v>275</v>
      </c>
    </row>
    <row r="284" spans="1:12" ht="15.75">
      <c r="A284" s="969"/>
      <c r="B284" s="533" t="s">
        <v>830</v>
      </c>
      <c r="C284" s="533" t="s">
        <v>831</v>
      </c>
      <c r="D284" s="535">
        <v>2</v>
      </c>
      <c r="E284" s="768">
        <v>44988</v>
      </c>
      <c r="F284" s="778">
        <v>2900</v>
      </c>
      <c r="G284" s="533" t="s">
        <v>22</v>
      </c>
      <c r="H284" s="964"/>
      <c r="I284" s="1010"/>
      <c r="J284" s="943" t="s">
        <v>829</v>
      </c>
      <c r="K284" s="873" t="s">
        <v>275</v>
      </c>
    </row>
    <row r="285" spans="1:12" ht="27">
      <c r="A285" s="969"/>
      <c r="B285" s="533" t="s">
        <v>832</v>
      </c>
      <c r="C285" s="533" t="s">
        <v>833</v>
      </c>
      <c r="D285" s="535">
        <v>4</v>
      </c>
      <c r="E285" s="768">
        <v>45016</v>
      </c>
      <c r="F285" s="778">
        <v>25000</v>
      </c>
      <c r="G285" s="533" t="s">
        <v>22</v>
      </c>
      <c r="H285" s="964"/>
      <c r="I285" s="1010"/>
      <c r="J285" s="942" t="s">
        <v>834</v>
      </c>
      <c r="K285" s="873" t="s">
        <v>275</v>
      </c>
    </row>
    <row r="286" spans="1:12" ht="27">
      <c r="A286" s="969"/>
      <c r="B286" s="549" t="s">
        <v>835</v>
      </c>
      <c r="C286" s="549" t="s">
        <v>836</v>
      </c>
      <c r="D286" s="551">
        <v>4</v>
      </c>
      <c r="E286" s="572">
        <v>45054</v>
      </c>
      <c r="F286" s="573">
        <v>12688.2</v>
      </c>
      <c r="G286" s="549" t="s">
        <v>22</v>
      </c>
      <c r="H286" s="964"/>
      <c r="I286" s="1010"/>
      <c r="J286" s="870" t="s">
        <v>37</v>
      </c>
      <c r="K286" s="548" t="s">
        <v>37</v>
      </c>
    </row>
    <row r="287" spans="1:12">
      <c r="A287" s="969"/>
      <c r="B287" s="821" t="s">
        <v>837</v>
      </c>
      <c r="C287" s="821" t="s">
        <v>838</v>
      </c>
      <c r="D287" s="678">
        <v>4</v>
      </c>
      <c r="E287" s="679">
        <v>44927</v>
      </c>
      <c r="F287" s="761">
        <v>3956.52</v>
      </c>
      <c r="G287" s="821" t="s">
        <v>32</v>
      </c>
      <c r="H287" s="964"/>
      <c r="I287" s="1011"/>
      <c r="J287" s="665" t="s">
        <v>646</v>
      </c>
      <c r="K287" s="538" t="s">
        <v>275</v>
      </c>
    </row>
    <row r="288" spans="1:12">
      <c r="A288" s="17" t="s">
        <v>839</v>
      </c>
      <c r="B288" s="17">
        <f>Subseções!B291</f>
        <v>15</v>
      </c>
      <c r="C288" s="17"/>
      <c r="D288" s="17"/>
      <c r="E288" s="17"/>
      <c r="F288" s="18">
        <f>Subseções!L291</f>
        <v>500060.36000000004</v>
      </c>
      <c r="G288" s="17"/>
      <c r="H288" s="143"/>
      <c r="I288" s="527"/>
      <c r="J288" s="483"/>
      <c r="K288" s="483"/>
    </row>
    <row r="290" spans="1:11" ht="21">
      <c r="A290" s="76" t="s">
        <v>840</v>
      </c>
      <c r="B290" s="77">
        <f>Subseções!B293</f>
        <v>273</v>
      </c>
      <c r="C290" s="78"/>
      <c r="D290" s="79"/>
      <c r="E290" s="79"/>
      <c r="F290" s="80">
        <f>F7+F13+F28+F43+F52+F56+F80+F90+F100+F111+F122+F132+F143+F154+F161+F171+F178+F192+F199+F207+F212+F228+F259+F267+F278+F288</f>
        <v>26846505.399999999</v>
      </c>
      <c r="G290" s="79"/>
      <c r="H290" s="79"/>
      <c r="I290" s="79"/>
      <c r="J290" s="632"/>
      <c r="K290" s="632"/>
    </row>
  </sheetData>
  <autoFilter ref="G1:G290" xr:uid="{00000000-0001-0000-0300-000000000000}"/>
  <mergeCells count="80">
    <mergeCell ref="I260:I266"/>
    <mergeCell ref="I268:I277"/>
    <mergeCell ref="I279:I287"/>
    <mergeCell ref="I208:I211"/>
    <mergeCell ref="I213:I227"/>
    <mergeCell ref="L245:L249"/>
    <mergeCell ref="L250:L258"/>
    <mergeCell ref="I229:I258"/>
    <mergeCell ref="I162:I170"/>
    <mergeCell ref="I179:I191"/>
    <mergeCell ref="I172:I177"/>
    <mergeCell ref="I193:I198"/>
    <mergeCell ref="I200:I206"/>
    <mergeCell ref="I112:I121"/>
    <mergeCell ref="I123:I131"/>
    <mergeCell ref="I133:I142"/>
    <mergeCell ref="I144:I153"/>
    <mergeCell ref="I155:I160"/>
    <mergeCell ref="I53:I55"/>
    <mergeCell ref="I57:I79"/>
    <mergeCell ref="I81:I89"/>
    <mergeCell ref="I91:I99"/>
    <mergeCell ref="I101:I110"/>
    <mergeCell ref="I2:I6"/>
    <mergeCell ref="I8:I12"/>
    <mergeCell ref="I14:I27"/>
    <mergeCell ref="I29:I42"/>
    <mergeCell ref="I44:I51"/>
    <mergeCell ref="H29:H41"/>
    <mergeCell ref="A44:A51"/>
    <mergeCell ref="H44:H51"/>
    <mergeCell ref="A53:A55"/>
    <mergeCell ref="H53:H55"/>
    <mergeCell ref="A29:A42"/>
    <mergeCell ref="A123:A131"/>
    <mergeCell ref="H123:H131"/>
    <mergeCell ref="H57:H77"/>
    <mergeCell ref="A81:A89"/>
    <mergeCell ref="H81:H89"/>
    <mergeCell ref="H91:H98"/>
    <mergeCell ref="A91:A99"/>
    <mergeCell ref="A101:A110"/>
    <mergeCell ref="H101:H110"/>
    <mergeCell ref="A112:A121"/>
    <mergeCell ref="H112:H121"/>
    <mergeCell ref="A57:A79"/>
    <mergeCell ref="A2:A6"/>
    <mergeCell ref="H2:H6"/>
    <mergeCell ref="H8:H11"/>
    <mergeCell ref="H14:H27"/>
    <mergeCell ref="A14:A27"/>
    <mergeCell ref="A8:A12"/>
    <mergeCell ref="A162:A170"/>
    <mergeCell ref="H162:H170"/>
    <mergeCell ref="A172:A177"/>
    <mergeCell ref="H172:H177"/>
    <mergeCell ref="A193:A198"/>
    <mergeCell ref="H193:H198"/>
    <mergeCell ref="H133:H138"/>
    <mergeCell ref="H144:H152"/>
    <mergeCell ref="A155:A160"/>
    <mergeCell ref="H155:H160"/>
    <mergeCell ref="A133:A142"/>
    <mergeCell ref="A144:A153"/>
    <mergeCell ref="H200:H206"/>
    <mergeCell ref="H179:H190"/>
    <mergeCell ref="A179:A191"/>
    <mergeCell ref="A279:A287"/>
    <mergeCell ref="H279:H287"/>
    <mergeCell ref="H213:H226"/>
    <mergeCell ref="H229:H244"/>
    <mergeCell ref="A260:A266"/>
    <mergeCell ref="H260:H266"/>
    <mergeCell ref="A213:A227"/>
    <mergeCell ref="A268:A277"/>
    <mergeCell ref="A229:A258"/>
    <mergeCell ref="H268:H276"/>
    <mergeCell ref="A208:A211"/>
    <mergeCell ref="H208:H211"/>
    <mergeCell ref="A200:A206"/>
  </mergeCells>
  <hyperlinks>
    <hyperlink ref="J216" r:id="rId1" xr:uid="{AA6EEB71-DFD3-4090-B640-1C6BD7BC89A2}"/>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7E7B-060F-47FD-BF14-E53C41B99424}">
  <dimension ref="A1:J159"/>
  <sheetViews>
    <sheetView topLeftCell="A53" workbookViewId="0">
      <selection activeCell="A72" sqref="A72"/>
    </sheetView>
  </sheetViews>
  <sheetFormatPr defaultRowHeight="15"/>
  <cols>
    <col min="1" max="1" width="28.7109375" customWidth="1"/>
    <col min="2" max="2" width="16.42578125" customWidth="1"/>
    <col min="3" max="3" width="80.42578125" customWidth="1"/>
    <col min="4" max="5" width="17.5703125" customWidth="1"/>
    <col min="6" max="6" width="9.7109375" bestFit="1" customWidth="1"/>
    <col min="7" max="7" width="23.42578125" customWidth="1"/>
    <col min="8" max="8" width="13.7109375" customWidth="1"/>
  </cols>
  <sheetData>
    <row r="1" spans="1:8">
      <c r="A1" s="505" t="s">
        <v>9</v>
      </c>
      <c r="B1" s="505" t="s">
        <v>841</v>
      </c>
      <c r="C1" s="505" t="s">
        <v>842</v>
      </c>
      <c r="D1" s="638" t="s">
        <v>843</v>
      </c>
      <c r="E1" s="640" t="s">
        <v>844</v>
      </c>
      <c r="F1" s="639" t="s">
        <v>845</v>
      </c>
      <c r="G1" s="507" t="s">
        <v>10</v>
      </c>
      <c r="H1" s="4"/>
    </row>
    <row r="2" spans="1:8">
      <c r="A2" s="515" t="s">
        <v>846</v>
      </c>
      <c r="B2" s="513" t="s">
        <v>847</v>
      </c>
      <c r="C2" s="515" t="s">
        <v>848</v>
      </c>
      <c r="D2" s="512" t="s">
        <v>61</v>
      </c>
      <c r="E2" s="637">
        <v>427814.33</v>
      </c>
      <c r="F2" s="633">
        <v>59</v>
      </c>
      <c r="G2" s="511" t="s">
        <v>90</v>
      </c>
    </row>
    <row r="3" spans="1:8">
      <c r="A3" s="515" t="s">
        <v>849</v>
      </c>
      <c r="B3" s="513" t="s">
        <v>850</v>
      </c>
      <c r="C3" s="515" t="s">
        <v>851</v>
      </c>
      <c r="D3" s="512" t="s">
        <v>61</v>
      </c>
      <c r="E3" s="637">
        <v>1150408.33</v>
      </c>
      <c r="F3" s="633">
        <v>59</v>
      </c>
      <c r="G3" s="511" t="s">
        <v>90</v>
      </c>
    </row>
    <row r="4" spans="1:8">
      <c r="A4" s="681" t="s">
        <v>852</v>
      </c>
      <c r="B4" s="682" t="s">
        <v>85</v>
      </c>
      <c r="C4" s="681" t="s">
        <v>853</v>
      </c>
      <c r="D4" s="683" t="s">
        <v>61</v>
      </c>
      <c r="E4" s="684">
        <v>34987.99</v>
      </c>
      <c r="F4" s="685">
        <v>59</v>
      </c>
      <c r="G4" s="686" t="s">
        <v>24</v>
      </c>
    </row>
    <row r="5" spans="1:8">
      <c r="A5" s="687" t="s">
        <v>854</v>
      </c>
      <c r="B5" s="682" t="s">
        <v>850</v>
      </c>
      <c r="C5" s="688" t="s">
        <v>855</v>
      </c>
      <c r="D5" s="683" t="s">
        <v>61</v>
      </c>
      <c r="E5" s="684">
        <v>27136.34</v>
      </c>
      <c r="F5" s="685">
        <v>59</v>
      </c>
      <c r="G5" s="686" t="s">
        <v>24</v>
      </c>
    </row>
    <row r="6" spans="1:8">
      <c r="A6" s="517" t="s">
        <v>856</v>
      </c>
      <c r="B6" s="633" t="s">
        <v>850</v>
      </c>
      <c r="C6" s="541" t="s">
        <v>857</v>
      </c>
      <c r="D6" s="512" t="s">
        <v>61</v>
      </c>
      <c r="E6" s="637">
        <v>165986.1</v>
      </c>
      <c r="F6" s="633">
        <v>59</v>
      </c>
      <c r="G6" s="511" t="s">
        <v>90</v>
      </c>
    </row>
    <row r="7" spans="1:8">
      <c r="A7" s="689" t="s">
        <v>858</v>
      </c>
      <c r="B7" s="685" t="s">
        <v>859</v>
      </c>
      <c r="C7" s="690" t="s">
        <v>860</v>
      </c>
      <c r="D7" s="683" t="s">
        <v>61</v>
      </c>
      <c r="E7" s="684">
        <v>2666624</v>
      </c>
      <c r="F7" s="685">
        <v>59</v>
      </c>
      <c r="G7" s="686" t="s">
        <v>24</v>
      </c>
    </row>
    <row r="8" spans="1:8">
      <c r="A8" s="688" t="s">
        <v>861</v>
      </c>
      <c r="B8" s="685" t="s">
        <v>862</v>
      </c>
      <c r="C8" s="691" t="s">
        <v>863</v>
      </c>
      <c r="D8" s="683" t="s">
        <v>61</v>
      </c>
      <c r="E8" s="684">
        <v>35516</v>
      </c>
      <c r="F8" s="685">
        <v>59</v>
      </c>
      <c r="G8" s="686" t="s">
        <v>24</v>
      </c>
    </row>
    <row r="9" spans="1:8">
      <c r="A9" s="688" t="s">
        <v>864</v>
      </c>
      <c r="B9" s="685" t="s">
        <v>204</v>
      </c>
      <c r="C9" s="692" t="s">
        <v>865</v>
      </c>
      <c r="D9" s="683" t="s">
        <v>61</v>
      </c>
      <c r="E9" s="684">
        <v>261698.13</v>
      </c>
      <c r="F9" s="685">
        <v>59</v>
      </c>
      <c r="G9" s="686" t="s">
        <v>24</v>
      </c>
    </row>
    <row r="10" spans="1:8">
      <c r="A10" s="517" t="s">
        <v>866</v>
      </c>
      <c r="B10" s="635" t="s">
        <v>867</v>
      </c>
      <c r="C10" s="541" t="s">
        <v>868</v>
      </c>
      <c r="D10" s="635" t="s">
        <v>61</v>
      </c>
      <c r="E10" s="637">
        <v>97036.47</v>
      </c>
      <c r="F10" s="633">
        <v>59</v>
      </c>
      <c r="G10" s="511" t="s">
        <v>90</v>
      </c>
      <c r="H10" s="484" t="s">
        <v>869</v>
      </c>
    </row>
    <row r="11" spans="1:8">
      <c r="A11" s="517" t="s">
        <v>870</v>
      </c>
      <c r="B11" s="633" t="s">
        <v>847</v>
      </c>
      <c r="C11" s="542" t="s">
        <v>871</v>
      </c>
      <c r="D11" s="512" t="s">
        <v>61</v>
      </c>
      <c r="E11" s="637">
        <v>114302.84</v>
      </c>
      <c r="F11" s="633">
        <v>59</v>
      </c>
      <c r="G11" s="511" t="s">
        <v>90</v>
      </c>
    </row>
    <row r="12" spans="1:8" s="429" customFormat="1" ht="15.75">
      <c r="A12" s="693" t="s">
        <v>872</v>
      </c>
      <c r="B12" s="694" t="s">
        <v>850</v>
      </c>
      <c r="C12" s="695" t="s">
        <v>873</v>
      </c>
      <c r="D12" s="694" t="s">
        <v>22</v>
      </c>
      <c r="E12" s="684">
        <v>13361.4</v>
      </c>
      <c r="F12" s="685">
        <v>59</v>
      </c>
      <c r="G12" s="682" t="s">
        <v>24</v>
      </c>
    </row>
    <row r="13" spans="1:8">
      <c r="A13" s="634" t="s">
        <v>183</v>
      </c>
      <c r="B13" s="513" t="s">
        <v>850</v>
      </c>
      <c r="C13" s="636" t="s">
        <v>874</v>
      </c>
      <c r="D13" s="512" t="s">
        <v>61</v>
      </c>
      <c r="E13" s="637"/>
      <c r="F13" s="633">
        <v>13</v>
      </c>
      <c r="G13" s="513" t="s">
        <v>90</v>
      </c>
    </row>
    <row r="14" spans="1:8" ht="15.75">
      <c r="A14" s="697" t="s">
        <v>875</v>
      </c>
      <c r="B14" s="682" t="s">
        <v>876</v>
      </c>
      <c r="C14" s="698" t="s">
        <v>877</v>
      </c>
      <c r="D14" s="683" t="s">
        <v>22</v>
      </c>
      <c r="E14" s="684"/>
      <c r="F14" s="685">
        <v>59</v>
      </c>
      <c r="G14" s="682" t="s">
        <v>24</v>
      </c>
    </row>
    <row r="15" spans="1:8">
      <c r="A15" s="682" t="s">
        <v>878</v>
      </c>
      <c r="B15" s="682" t="s">
        <v>850</v>
      </c>
      <c r="C15" s="699" t="s">
        <v>879</v>
      </c>
      <c r="D15" s="683" t="s">
        <v>61</v>
      </c>
      <c r="E15" s="684">
        <v>902423.34</v>
      </c>
      <c r="F15" s="685">
        <v>13</v>
      </c>
      <c r="G15" s="682" t="s">
        <v>24</v>
      </c>
    </row>
    <row r="16" spans="1:8" ht="15.75">
      <c r="A16" s="700" t="s">
        <v>880</v>
      </c>
      <c r="B16" s="682" t="s">
        <v>881</v>
      </c>
      <c r="C16" s="701" t="s">
        <v>882</v>
      </c>
      <c r="D16" s="683" t="s">
        <v>32</v>
      </c>
      <c r="E16" s="684">
        <v>89649.5</v>
      </c>
      <c r="F16" s="685">
        <v>58</v>
      </c>
      <c r="G16" s="682" t="s">
        <v>24</v>
      </c>
    </row>
    <row r="17" spans="1:7" ht="15.75">
      <c r="A17" s="700" t="s">
        <v>883</v>
      </c>
      <c r="B17" s="682" t="s">
        <v>850</v>
      </c>
      <c r="C17" s="702" t="s">
        <v>884</v>
      </c>
      <c r="D17" s="683" t="s">
        <v>22</v>
      </c>
      <c r="E17" s="684">
        <v>6800</v>
      </c>
      <c r="F17" s="685">
        <v>59</v>
      </c>
      <c r="G17" s="682" t="s">
        <v>24</v>
      </c>
    </row>
    <row r="18" spans="1:7" ht="15.75">
      <c r="A18" s="700" t="s">
        <v>885</v>
      </c>
      <c r="B18" s="682" t="s">
        <v>886</v>
      </c>
      <c r="C18" s="698" t="s">
        <v>887</v>
      </c>
      <c r="D18" s="683" t="s">
        <v>22</v>
      </c>
      <c r="E18" s="684">
        <v>1010</v>
      </c>
      <c r="F18" s="685">
        <v>59</v>
      </c>
      <c r="G18" s="682" t="s">
        <v>24</v>
      </c>
    </row>
    <row r="19" spans="1:7" ht="15.75">
      <c r="A19" s="703" t="s">
        <v>888</v>
      </c>
      <c r="B19" s="682" t="s">
        <v>889</v>
      </c>
      <c r="C19" s="682" t="s">
        <v>890</v>
      </c>
      <c r="D19" s="683" t="s">
        <v>22</v>
      </c>
      <c r="E19" s="684">
        <v>9500</v>
      </c>
      <c r="F19" s="685">
        <v>59</v>
      </c>
      <c r="G19" s="682" t="s">
        <v>24</v>
      </c>
    </row>
    <row r="20" spans="1:7">
      <c r="A20" s="682" t="s">
        <v>891</v>
      </c>
      <c r="B20" s="682" t="s">
        <v>892</v>
      </c>
      <c r="C20" s="699" t="s">
        <v>893</v>
      </c>
      <c r="D20" s="683" t="s">
        <v>61</v>
      </c>
      <c r="E20" s="684">
        <v>596953.72</v>
      </c>
      <c r="F20" s="685">
        <v>13</v>
      </c>
      <c r="G20" s="682" t="s">
        <v>24</v>
      </c>
    </row>
    <row r="21" spans="1:7" ht="15.75">
      <c r="A21" s="704" t="s">
        <v>894</v>
      </c>
      <c r="B21" s="682" t="s">
        <v>895</v>
      </c>
      <c r="C21" s="705" t="s">
        <v>896</v>
      </c>
      <c r="D21" s="683" t="s">
        <v>22</v>
      </c>
      <c r="E21" s="684">
        <v>1964.66</v>
      </c>
      <c r="F21" s="685">
        <v>59</v>
      </c>
      <c r="G21" s="682" t="s">
        <v>24</v>
      </c>
    </row>
    <row r="22" spans="1:7" ht="15.75">
      <c r="A22" s="706" t="s">
        <v>897</v>
      </c>
      <c r="B22" s="682" t="s">
        <v>898</v>
      </c>
      <c r="C22" s="682" t="s">
        <v>899</v>
      </c>
      <c r="D22" s="683" t="s">
        <v>22</v>
      </c>
      <c r="E22" s="684">
        <v>350</v>
      </c>
      <c r="F22" s="685">
        <v>59</v>
      </c>
      <c r="G22" s="682" t="s">
        <v>24</v>
      </c>
    </row>
    <row r="23" spans="1:7">
      <c r="A23" s="682" t="s">
        <v>711</v>
      </c>
      <c r="B23" s="682" t="s">
        <v>892</v>
      </c>
      <c r="C23" s="707" t="s">
        <v>900</v>
      </c>
      <c r="D23" s="683" t="s">
        <v>61</v>
      </c>
      <c r="E23" s="684">
        <v>132343.53</v>
      </c>
      <c r="F23" s="685">
        <v>13</v>
      </c>
      <c r="G23" s="682" t="s">
        <v>24</v>
      </c>
    </row>
    <row r="24" spans="1:7" ht="15.75">
      <c r="A24" s="706" t="s">
        <v>901</v>
      </c>
      <c r="B24" s="682" t="s">
        <v>850</v>
      </c>
      <c r="C24" s="682" t="s">
        <v>902</v>
      </c>
      <c r="D24" s="683" t="s">
        <v>22</v>
      </c>
      <c r="E24" s="684">
        <v>5350</v>
      </c>
      <c r="F24" s="685">
        <v>59</v>
      </c>
      <c r="G24" s="682" t="s">
        <v>24</v>
      </c>
    </row>
    <row r="25" spans="1:7" ht="15.75">
      <c r="A25" s="708" t="s">
        <v>903</v>
      </c>
      <c r="B25" s="682" t="s">
        <v>904</v>
      </c>
      <c r="C25" s="698" t="s">
        <v>905</v>
      </c>
      <c r="D25" s="683" t="s">
        <v>22</v>
      </c>
      <c r="E25" s="684">
        <v>11497.09</v>
      </c>
      <c r="F25" s="685">
        <v>13</v>
      </c>
      <c r="G25" s="682" t="s">
        <v>24</v>
      </c>
    </row>
    <row r="26" spans="1:7" ht="15.75">
      <c r="A26" s="706" t="s">
        <v>906</v>
      </c>
      <c r="B26" s="683" t="s">
        <v>889</v>
      </c>
      <c r="C26" s="695" t="s">
        <v>907</v>
      </c>
      <c r="D26" s="694" t="s">
        <v>22</v>
      </c>
      <c r="E26" s="684">
        <v>1187.78</v>
      </c>
      <c r="F26" s="685">
        <v>59</v>
      </c>
      <c r="G26" s="682" t="s">
        <v>24</v>
      </c>
    </row>
    <row r="27" spans="1:7">
      <c r="A27" s="709" t="s">
        <v>908</v>
      </c>
      <c r="B27" s="685" t="s">
        <v>909</v>
      </c>
      <c r="C27" s="710" t="s">
        <v>910</v>
      </c>
      <c r="D27" s="683" t="s">
        <v>48</v>
      </c>
      <c r="E27" s="684">
        <v>2670</v>
      </c>
      <c r="F27" s="685">
        <v>13</v>
      </c>
      <c r="G27" s="682" t="s">
        <v>24</v>
      </c>
    </row>
    <row r="28" spans="1:7">
      <c r="A28" s="711" t="s">
        <v>911</v>
      </c>
      <c r="B28" s="682" t="s">
        <v>912</v>
      </c>
      <c r="C28" s="682" t="s">
        <v>913</v>
      </c>
      <c r="D28" s="683" t="s">
        <v>22</v>
      </c>
      <c r="E28" s="684">
        <v>12212.6</v>
      </c>
      <c r="F28" s="685">
        <v>59</v>
      </c>
      <c r="G28" s="682" t="s">
        <v>24</v>
      </c>
    </row>
    <row r="29" spans="1:7" ht="15.75">
      <c r="A29" s="700" t="s">
        <v>914</v>
      </c>
      <c r="B29" s="685" t="s">
        <v>850</v>
      </c>
      <c r="C29" s="682" t="s">
        <v>915</v>
      </c>
      <c r="D29" s="683" t="s">
        <v>22</v>
      </c>
      <c r="E29" s="684">
        <v>2500</v>
      </c>
      <c r="F29" s="685">
        <v>59</v>
      </c>
      <c r="G29" s="682" t="s">
        <v>24</v>
      </c>
    </row>
    <row r="30" spans="1:7" ht="15.75">
      <c r="A30" s="712" t="s">
        <v>916</v>
      </c>
      <c r="B30" s="682" t="s">
        <v>11</v>
      </c>
      <c r="C30" s="682" t="s">
        <v>917</v>
      </c>
      <c r="D30" s="683" t="s">
        <v>32</v>
      </c>
      <c r="E30" s="684">
        <v>221135.03</v>
      </c>
      <c r="F30" s="685">
        <v>59</v>
      </c>
      <c r="G30" s="682" t="s">
        <v>24</v>
      </c>
    </row>
    <row r="31" spans="1:7">
      <c r="A31" s="713" t="s">
        <v>918</v>
      </c>
      <c r="B31" s="682" t="s">
        <v>892</v>
      </c>
      <c r="C31" s="682" t="s">
        <v>919</v>
      </c>
      <c r="D31" s="683" t="s">
        <v>61</v>
      </c>
      <c r="E31" s="684">
        <v>43627.23</v>
      </c>
      <c r="F31" s="685">
        <v>13</v>
      </c>
      <c r="G31" s="682" t="s">
        <v>24</v>
      </c>
    </row>
    <row r="32" spans="1:7" ht="15" customHeight="1">
      <c r="A32" s="714" t="s">
        <v>920</v>
      </c>
      <c r="B32" s="685" t="s">
        <v>850</v>
      </c>
      <c r="C32" s="698" t="s">
        <v>921</v>
      </c>
      <c r="D32" s="683" t="s">
        <v>22</v>
      </c>
      <c r="E32" s="684">
        <v>39800</v>
      </c>
      <c r="F32" s="685">
        <v>59</v>
      </c>
      <c r="G32" s="682" t="s">
        <v>24</v>
      </c>
    </row>
    <row r="33" spans="1:10" ht="15" customHeight="1">
      <c r="A33" s="706" t="s">
        <v>922</v>
      </c>
      <c r="B33" s="694" t="s">
        <v>923</v>
      </c>
      <c r="C33" s="682" t="s">
        <v>924</v>
      </c>
      <c r="D33" s="694" t="s">
        <v>22</v>
      </c>
      <c r="E33" s="684">
        <v>1380</v>
      </c>
      <c r="F33" s="685">
        <v>59</v>
      </c>
      <c r="G33" s="682" t="s">
        <v>24</v>
      </c>
    </row>
    <row r="34" spans="1:10">
      <c r="A34" s="682" t="s">
        <v>925</v>
      </c>
      <c r="B34" s="685" t="s">
        <v>204</v>
      </c>
      <c r="C34" s="715" t="s">
        <v>926</v>
      </c>
      <c r="D34" s="683" t="s">
        <v>927</v>
      </c>
      <c r="E34" s="684">
        <v>97034</v>
      </c>
      <c r="F34" s="685">
        <v>59</v>
      </c>
      <c r="G34" s="682" t="s">
        <v>24</v>
      </c>
    </row>
    <row r="35" spans="1:10" ht="15.75">
      <c r="A35" s="712" t="s">
        <v>928</v>
      </c>
      <c r="B35" s="682" t="s">
        <v>850</v>
      </c>
      <c r="C35" s="712" t="s">
        <v>929</v>
      </c>
      <c r="D35" s="683" t="s">
        <v>32</v>
      </c>
      <c r="E35" s="684">
        <v>563666.67000000004</v>
      </c>
      <c r="F35" s="685">
        <v>59</v>
      </c>
      <c r="G35" s="682" t="s">
        <v>24</v>
      </c>
    </row>
    <row r="36" spans="1:10">
      <c r="A36" s="682" t="s">
        <v>930</v>
      </c>
      <c r="B36" s="682" t="s">
        <v>931</v>
      </c>
      <c r="C36" s="682" t="s">
        <v>59</v>
      </c>
      <c r="D36" s="683" t="s">
        <v>927</v>
      </c>
      <c r="E36" s="684"/>
      <c r="F36" s="685">
        <v>13</v>
      </c>
      <c r="G36" s="682" t="s">
        <v>24</v>
      </c>
    </row>
    <row r="37" spans="1:10">
      <c r="A37" s="682" t="s">
        <v>930</v>
      </c>
      <c r="B37" s="682" t="s">
        <v>931</v>
      </c>
      <c r="C37" s="713" t="s">
        <v>59</v>
      </c>
      <c r="D37" s="683" t="s">
        <v>927</v>
      </c>
      <c r="E37" s="684"/>
      <c r="F37" s="685">
        <v>59</v>
      </c>
      <c r="G37" s="682" t="s">
        <v>24</v>
      </c>
    </row>
    <row r="38" spans="1:10" ht="15.75">
      <c r="A38" s="682" t="s">
        <v>932</v>
      </c>
      <c r="B38" s="683" t="s">
        <v>204</v>
      </c>
      <c r="C38" s="653" t="s">
        <v>933</v>
      </c>
      <c r="D38" s="694" t="s">
        <v>927</v>
      </c>
      <c r="E38" s="684"/>
      <c r="F38" s="685">
        <v>58</v>
      </c>
      <c r="G38" s="682" t="s">
        <v>24</v>
      </c>
    </row>
    <row r="39" spans="1:10" ht="15.75">
      <c r="A39" s="682" t="s">
        <v>932</v>
      </c>
      <c r="B39" s="683" t="s">
        <v>204</v>
      </c>
      <c r="C39" s="653" t="s">
        <v>934</v>
      </c>
      <c r="D39" s="694" t="s">
        <v>927</v>
      </c>
      <c r="E39" s="684"/>
      <c r="F39" s="685">
        <v>59</v>
      </c>
      <c r="G39" s="682" t="s">
        <v>24</v>
      </c>
    </row>
    <row r="40" spans="1:10" ht="15.75">
      <c r="A40" s="653" t="s">
        <v>935</v>
      </c>
      <c r="B40" s="682" t="s">
        <v>936</v>
      </c>
      <c r="C40" s="710" t="s">
        <v>937</v>
      </c>
      <c r="D40" s="683" t="s">
        <v>48</v>
      </c>
      <c r="E40" s="684">
        <v>5282</v>
      </c>
      <c r="F40" s="685">
        <v>13</v>
      </c>
      <c r="G40" s="682" t="s">
        <v>24</v>
      </c>
    </row>
    <row r="41" spans="1:10" ht="15.75">
      <c r="A41" s="682" t="s">
        <v>938</v>
      </c>
      <c r="B41" s="682" t="s">
        <v>939</v>
      </c>
      <c r="C41" s="712" t="s">
        <v>940</v>
      </c>
      <c r="D41" s="683" t="s">
        <v>32</v>
      </c>
      <c r="E41" s="684">
        <v>3280</v>
      </c>
      <c r="F41" s="685">
        <v>59</v>
      </c>
      <c r="G41" s="682" t="s">
        <v>24</v>
      </c>
    </row>
    <row r="42" spans="1:10" ht="15.75">
      <c r="A42" s="653" t="s">
        <v>941</v>
      </c>
      <c r="B42" s="682" t="s">
        <v>942</v>
      </c>
      <c r="C42" s="682" t="s">
        <v>943</v>
      </c>
      <c r="D42" s="683" t="s">
        <v>22</v>
      </c>
      <c r="E42" s="684">
        <v>6410</v>
      </c>
      <c r="F42" s="685">
        <v>13</v>
      </c>
      <c r="G42" s="682" t="s">
        <v>24</v>
      </c>
      <c r="J42" s="429"/>
    </row>
    <row r="43" spans="1:10" ht="15.75">
      <c r="A43" s="647" t="s">
        <v>944</v>
      </c>
      <c r="B43" s="682" t="s">
        <v>431</v>
      </c>
      <c r="C43" s="682" t="s">
        <v>945</v>
      </c>
      <c r="D43" s="683" t="s">
        <v>48</v>
      </c>
      <c r="E43" s="684">
        <v>35050.980000000003</v>
      </c>
      <c r="F43" s="685">
        <v>13</v>
      </c>
      <c r="G43" s="682" t="s">
        <v>24</v>
      </c>
    </row>
    <row r="44" spans="1:10" ht="15.75">
      <c r="A44" s="653" t="s">
        <v>946</v>
      </c>
      <c r="B44" s="682" t="s">
        <v>431</v>
      </c>
      <c r="C44" s="682" t="s">
        <v>947</v>
      </c>
      <c r="D44" s="683" t="s">
        <v>22</v>
      </c>
      <c r="E44" s="684">
        <v>1400</v>
      </c>
      <c r="F44" s="685">
        <v>13</v>
      </c>
      <c r="G44" s="682" t="s">
        <v>24</v>
      </c>
    </row>
    <row r="45" spans="1:10" ht="15.75">
      <c r="A45" s="612" t="s">
        <v>948</v>
      </c>
      <c r="B45" s="513" t="s">
        <v>949</v>
      </c>
      <c r="C45" s="513" t="s">
        <v>950</v>
      </c>
      <c r="D45" s="512" t="s">
        <v>48</v>
      </c>
      <c r="E45" s="637">
        <v>34045.39</v>
      </c>
      <c r="F45" s="633">
        <v>13</v>
      </c>
      <c r="G45" s="513" t="s">
        <v>90</v>
      </c>
    </row>
    <row r="46" spans="1:10" ht="15.75">
      <c r="A46" s="653" t="s">
        <v>951</v>
      </c>
      <c r="B46" s="682" t="s">
        <v>949</v>
      </c>
      <c r="C46" s="682" t="s">
        <v>952</v>
      </c>
      <c r="D46" s="683" t="s">
        <v>22</v>
      </c>
      <c r="E46" s="684">
        <v>3259.8</v>
      </c>
      <c r="F46" s="685">
        <v>13</v>
      </c>
      <c r="G46" s="682" t="s">
        <v>24</v>
      </c>
    </row>
    <row r="47" spans="1:10" ht="15.75">
      <c r="A47" s="612" t="s">
        <v>953</v>
      </c>
      <c r="B47" s="513" t="s">
        <v>954</v>
      </c>
      <c r="C47" s="624" t="s">
        <v>955</v>
      </c>
      <c r="D47" s="512" t="s">
        <v>22</v>
      </c>
      <c r="E47" s="637">
        <v>1755</v>
      </c>
      <c r="F47" s="633">
        <v>13</v>
      </c>
      <c r="G47" s="513" t="s">
        <v>90</v>
      </c>
    </row>
    <row r="48" spans="1:10">
      <c r="A48" s="682" t="s">
        <v>956</v>
      </c>
      <c r="B48" s="682" t="s">
        <v>623</v>
      </c>
      <c r="C48" s="682" t="s">
        <v>957</v>
      </c>
      <c r="D48" s="683" t="s">
        <v>48</v>
      </c>
      <c r="E48" s="684">
        <v>2100</v>
      </c>
      <c r="F48" s="685">
        <v>13</v>
      </c>
      <c r="G48" s="682" t="s">
        <v>24</v>
      </c>
    </row>
    <row r="49" spans="1:7" ht="15.75">
      <c r="A49" s="653" t="s">
        <v>958</v>
      </c>
      <c r="B49" s="682" t="s">
        <v>816</v>
      </c>
      <c r="C49" s="682" t="s">
        <v>959</v>
      </c>
      <c r="D49" s="683" t="s">
        <v>48</v>
      </c>
      <c r="E49" s="684"/>
      <c r="F49" s="685">
        <v>13</v>
      </c>
      <c r="G49" s="682" t="s">
        <v>24</v>
      </c>
    </row>
    <row r="50" spans="1:7" ht="15.75">
      <c r="A50" s="653" t="s">
        <v>646</v>
      </c>
      <c r="B50" s="682" t="s">
        <v>816</v>
      </c>
      <c r="C50" s="682" t="s">
        <v>960</v>
      </c>
      <c r="D50" s="683" t="s">
        <v>48</v>
      </c>
      <c r="E50" s="684">
        <v>648</v>
      </c>
      <c r="F50" s="685">
        <v>13</v>
      </c>
      <c r="G50" s="682" t="s">
        <v>24</v>
      </c>
    </row>
    <row r="51" spans="1:7">
      <c r="A51" s="716" t="s">
        <v>961</v>
      </c>
      <c r="B51" s="682" t="s">
        <v>909</v>
      </c>
      <c r="C51" s="716" t="s">
        <v>962</v>
      </c>
      <c r="D51" s="683" t="s">
        <v>48</v>
      </c>
      <c r="E51" s="684">
        <v>865</v>
      </c>
      <c r="F51" s="685">
        <v>13</v>
      </c>
      <c r="G51" s="682" t="s">
        <v>24</v>
      </c>
    </row>
    <row r="52" spans="1:7">
      <c r="A52" s="717" t="s">
        <v>963</v>
      </c>
      <c r="B52" s="685" t="s">
        <v>909</v>
      </c>
      <c r="C52" s="682" t="s">
        <v>964</v>
      </c>
      <c r="D52" s="683" t="s">
        <v>48</v>
      </c>
      <c r="E52" s="684">
        <v>9730</v>
      </c>
      <c r="F52" s="685">
        <v>13</v>
      </c>
      <c r="G52" s="682" t="s">
        <v>24</v>
      </c>
    </row>
    <row r="53" spans="1:7">
      <c r="A53" s="718" t="s">
        <v>93</v>
      </c>
      <c r="B53" s="689" t="s">
        <v>850</v>
      </c>
      <c r="C53" s="689" t="s">
        <v>965</v>
      </c>
      <c r="D53" s="719" t="s">
        <v>966</v>
      </c>
      <c r="E53" s="684">
        <v>390</v>
      </c>
      <c r="F53" s="685">
        <v>59</v>
      </c>
      <c r="G53" s="682" t="s">
        <v>24</v>
      </c>
    </row>
    <row r="54" spans="1:7">
      <c r="A54" s="689" t="s">
        <v>967</v>
      </c>
      <c r="B54" s="720" t="s">
        <v>876</v>
      </c>
      <c r="C54" s="689" t="s">
        <v>968</v>
      </c>
      <c r="D54" s="719" t="s">
        <v>966</v>
      </c>
      <c r="E54" s="684">
        <v>2060</v>
      </c>
      <c r="F54" s="685">
        <v>59</v>
      </c>
      <c r="G54" s="682" t="s">
        <v>24</v>
      </c>
    </row>
    <row r="55" spans="1:7" ht="15.75">
      <c r="A55" s="698" t="s">
        <v>969</v>
      </c>
      <c r="B55" s="682" t="s">
        <v>970</v>
      </c>
      <c r="C55" s="682" t="s">
        <v>971</v>
      </c>
      <c r="D55" s="719" t="s">
        <v>48</v>
      </c>
      <c r="E55" s="684">
        <v>43003.8</v>
      </c>
      <c r="F55" s="685">
        <v>13</v>
      </c>
      <c r="G55" s="682" t="s">
        <v>24</v>
      </c>
    </row>
    <row r="56" spans="1:7" ht="15.75">
      <c r="A56" s="647" t="s">
        <v>908</v>
      </c>
      <c r="B56" s="682" t="s">
        <v>970</v>
      </c>
      <c r="C56" s="689" t="s">
        <v>972</v>
      </c>
      <c r="D56" s="719" t="s">
        <v>48</v>
      </c>
      <c r="E56" s="684">
        <v>2670</v>
      </c>
      <c r="F56" s="685">
        <v>13</v>
      </c>
      <c r="G56" s="682" t="s">
        <v>24</v>
      </c>
    </row>
    <row r="57" spans="1:7" ht="15.75">
      <c r="A57" s="721" t="s">
        <v>630</v>
      </c>
      <c r="B57" s="682" t="s">
        <v>623</v>
      </c>
      <c r="C57" s="722" t="s">
        <v>973</v>
      </c>
      <c r="D57" s="682" t="s">
        <v>22</v>
      </c>
      <c r="E57" s="710" t="s">
        <v>974</v>
      </c>
      <c r="F57" s="682">
        <v>13</v>
      </c>
      <c r="G57" s="682" t="s">
        <v>24</v>
      </c>
    </row>
    <row r="58" spans="1:7">
      <c r="A58" s="723" t="s">
        <v>975</v>
      </c>
      <c r="B58" s="682" t="s">
        <v>936</v>
      </c>
      <c r="C58" s="682" t="s">
        <v>976</v>
      </c>
      <c r="D58" s="682" t="s">
        <v>22</v>
      </c>
      <c r="E58" s="682" t="s">
        <v>977</v>
      </c>
      <c r="F58" s="682">
        <v>13</v>
      </c>
      <c r="G58" s="682" t="s">
        <v>24</v>
      </c>
    </row>
    <row r="59" spans="1:7">
      <c r="A59" s="723" t="s">
        <v>978</v>
      </c>
      <c r="B59" s="682" t="s">
        <v>936</v>
      </c>
      <c r="C59" s="682" t="s">
        <v>979</v>
      </c>
      <c r="D59" s="682" t="s">
        <v>22</v>
      </c>
      <c r="E59" s="713" t="s">
        <v>980</v>
      </c>
      <c r="F59" s="682">
        <v>13</v>
      </c>
      <c r="G59" s="682" t="s">
        <v>24</v>
      </c>
    </row>
    <row r="60" spans="1:7">
      <c r="A60" s="723" t="s">
        <v>981</v>
      </c>
      <c r="B60" s="682" t="s">
        <v>909</v>
      </c>
      <c r="C60" s="682" t="s">
        <v>982</v>
      </c>
      <c r="D60" s="683" t="s">
        <v>22</v>
      </c>
      <c r="E60" s="682" t="s">
        <v>983</v>
      </c>
      <c r="F60" s="685">
        <v>13</v>
      </c>
      <c r="G60" s="682" t="s">
        <v>24</v>
      </c>
    </row>
    <row r="61" spans="1:7">
      <c r="A61" s="723" t="s">
        <v>984</v>
      </c>
      <c r="B61" s="682" t="s">
        <v>909</v>
      </c>
      <c r="C61" s="682" t="s">
        <v>985</v>
      </c>
      <c r="D61" s="682" t="s">
        <v>22</v>
      </c>
      <c r="E61" s="710" t="s">
        <v>986</v>
      </c>
      <c r="F61" s="682">
        <v>13</v>
      </c>
      <c r="G61" s="682" t="s">
        <v>24</v>
      </c>
    </row>
    <row r="62" spans="1:7">
      <c r="A62" s="723" t="s">
        <v>987</v>
      </c>
      <c r="B62" s="682" t="s">
        <v>988</v>
      </c>
      <c r="C62" s="682" t="s">
        <v>989</v>
      </c>
      <c r="D62" s="682" t="s">
        <v>22</v>
      </c>
      <c r="E62" s="682" t="s">
        <v>990</v>
      </c>
      <c r="F62" s="713">
        <v>13</v>
      </c>
      <c r="G62" s="682" t="s">
        <v>24</v>
      </c>
    </row>
    <row r="63" spans="1:7">
      <c r="A63" s="723" t="s">
        <v>991</v>
      </c>
      <c r="B63" s="682" t="s">
        <v>992</v>
      </c>
      <c r="C63" s="682" t="s">
        <v>993</v>
      </c>
      <c r="D63" s="682" t="s">
        <v>22</v>
      </c>
      <c r="E63" s="683" t="s">
        <v>994</v>
      </c>
      <c r="F63" s="682">
        <v>13</v>
      </c>
      <c r="G63" s="685" t="s">
        <v>24</v>
      </c>
    </row>
    <row r="64" spans="1:7">
      <c r="A64" s="723" t="s">
        <v>995</v>
      </c>
      <c r="B64" s="682" t="s">
        <v>909</v>
      </c>
      <c r="C64" s="682" t="s">
        <v>996</v>
      </c>
      <c r="D64" s="682" t="s">
        <v>22</v>
      </c>
      <c r="E64" s="682" t="s">
        <v>997</v>
      </c>
      <c r="F64" s="710">
        <v>13</v>
      </c>
      <c r="G64" s="682" t="s">
        <v>24</v>
      </c>
    </row>
    <row r="65" spans="1:7">
      <c r="A65" s="723" t="s">
        <v>998</v>
      </c>
      <c r="B65" s="682" t="s">
        <v>992</v>
      </c>
      <c r="C65" s="682" t="s">
        <v>999</v>
      </c>
      <c r="D65" s="682" t="s">
        <v>22</v>
      </c>
      <c r="E65" s="682" t="s">
        <v>1000</v>
      </c>
      <c r="F65" s="682">
        <v>13</v>
      </c>
      <c r="G65" s="682" t="s">
        <v>24</v>
      </c>
    </row>
    <row r="66" spans="1:7">
      <c r="A66" s="723" t="s">
        <v>1001</v>
      </c>
      <c r="B66" s="682" t="s">
        <v>636</v>
      </c>
      <c r="C66" s="682" t="s">
        <v>1002</v>
      </c>
      <c r="D66" s="682" t="s">
        <v>22</v>
      </c>
      <c r="E66" s="682" t="s">
        <v>1003</v>
      </c>
      <c r="F66" s="682">
        <v>13</v>
      </c>
      <c r="G66" s="682" t="s">
        <v>24</v>
      </c>
    </row>
    <row r="67" spans="1:7">
      <c r="A67" s="723" t="s">
        <v>1004</v>
      </c>
      <c r="B67" s="682" t="s">
        <v>909</v>
      </c>
      <c r="C67" s="682" t="s">
        <v>979</v>
      </c>
      <c r="D67" s="682" t="s">
        <v>22</v>
      </c>
      <c r="E67" s="682" t="s">
        <v>1005</v>
      </c>
      <c r="F67" s="682">
        <v>13</v>
      </c>
      <c r="G67" s="682" t="s">
        <v>24</v>
      </c>
    </row>
    <row r="68" spans="1:7">
      <c r="A68" s="723" t="s">
        <v>358</v>
      </c>
      <c r="B68" s="682" t="s">
        <v>1006</v>
      </c>
      <c r="C68" s="682" t="s">
        <v>1007</v>
      </c>
      <c r="D68" s="682" t="s">
        <v>22</v>
      </c>
      <c r="E68" s="682" t="s">
        <v>1008</v>
      </c>
      <c r="F68" s="682">
        <v>13</v>
      </c>
      <c r="G68" s="682" t="s">
        <v>24</v>
      </c>
    </row>
    <row r="69" spans="1:7">
      <c r="A69" s="723" t="s">
        <v>1009</v>
      </c>
      <c r="B69" s="682" t="s">
        <v>1006</v>
      </c>
      <c r="C69" s="682" t="s">
        <v>1010</v>
      </c>
      <c r="D69" s="682" t="s">
        <v>22</v>
      </c>
      <c r="E69" s="682" t="s">
        <v>1011</v>
      </c>
      <c r="F69" s="682">
        <v>13</v>
      </c>
      <c r="G69" s="682" t="s">
        <v>24</v>
      </c>
    </row>
    <row r="70" spans="1:7">
      <c r="A70" s="723" t="s">
        <v>834</v>
      </c>
      <c r="B70" s="682" t="s">
        <v>816</v>
      </c>
      <c r="C70" s="682" t="s">
        <v>1012</v>
      </c>
      <c r="D70" s="682" t="s">
        <v>22</v>
      </c>
      <c r="E70" s="682" t="s">
        <v>1013</v>
      </c>
      <c r="F70" s="682">
        <v>13</v>
      </c>
      <c r="G70" s="682" t="s">
        <v>24</v>
      </c>
    </row>
    <row r="71" spans="1:7">
      <c r="A71" s="723" t="s">
        <v>719</v>
      </c>
      <c r="B71" s="682" t="s">
        <v>704</v>
      </c>
      <c r="C71" s="724" t="s">
        <v>1014</v>
      </c>
      <c r="D71" s="682" t="s">
        <v>22</v>
      </c>
      <c r="E71" s="682" t="s">
        <v>1015</v>
      </c>
      <c r="F71" s="682">
        <v>13</v>
      </c>
      <c r="G71" s="682" t="s">
        <v>24</v>
      </c>
    </row>
    <row r="72" spans="1:7" ht="15.75">
      <c r="A72" s="721" t="s">
        <v>1016</v>
      </c>
      <c r="B72" s="682" t="s">
        <v>1017</v>
      </c>
      <c r="C72" s="682" t="s">
        <v>1018</v>
      </c>
      <c r="D72" s="682" t="s">
        <v>48</v>
      </c>
      <c r="E72" s="682" t="s">
        <v>1019</v>
      </c>
      <c r="F72" s="682">
        <v>13</v>
      </c>
      <c r="G72" s="682" t="s">
        <v>24</v>
      </c>
    </row>
    <row r="73" spans="1:7" ht="15.75">
      <c r="A73" s="721" t="s">
        <v>1020</v>
      </c>
      <c r="B73" s="682" t="s">
        <v>1021</v>
      </c>
      <c r="C73" s="688" t="s">
        <v>1022</v>
      </c>
      <c r="D73" s="682" t="s">
        <v>22</v>
      </c>
      <c r="E73" s="682" t="s">
        <v>1023</v>
      </c>
      <c r="F73" s="682">
        <v>13</v>
      </c>
      <c r="G73" s="682" t="s">
        <v>24</v>
      </c>
    </row>
    <row r="74" spans="1:7" ht="15.75">
      <c r="A74" s="721" t="s">
        <v>412</v>
      </c>
      <c r="B74" s="682" t="s">
        <v>909</v>
      </c>
      <c r="C74" s="722" t="s">
        <v>1024</v>
      </c>
      <c r="D74" s="682" t="s">
        <v>22</v>
      </c>
      <c r="E74" s="682" t="s">
        <v>1025</v>
      </c>
      <c r="F74" s="682">
        <v>13</v>
      </c>
      <c r="G74" s="682" t="s">
        <v>24</v>
      </c>
    </row>
    <row r="75" spans="1:7">
      <c r="A75" s="685" t="s">
        <v>1026</v>
      </c>
      <c r="B75" s="682" t="s">
        <v>895</v>
      </c>
      <c r="C75" s="725" t="s">
        <v>1027</v>
      </c>
      <c r="D75" s="682" t="s">
        <v>22</v>
      </c>
      <c r="E75" s="682" t="s">
        <v>1028</v>
      </c>
      <c r="F75" s="682">
        <v>59</v>
      </c>
      <c r="G75" s="682" t="s">
        <v>24</v>
      </c>
    </row>
    <row r="76" spans="1:7">
      <c r="A76" s="726" t="s">
        <v>1029</v>
      </c>
      <c r="B76" s="682" t="s">
        <v>1030</v>
      </c>
      <c r="C76" s="682" t="s">
        <v>1031</v>
      </c>
      <c r="D76" s="682" t="s">
        <v>22</v>
      </c>
      <c r="E76" s="682" t="s">
        <v>1032</v>
      </c>
      <c r="F76" s="682">
        <v>59</v>
      </c>
      <c r="G76" s="682" t="s">
        <v>24</v>
      </c>
    </row>
    <row r="77" spans="1:7" ht="15.75">
      <c r="A77" s="727" t="s">
        <v>1033</v>
      </c>
      <c r="B77" s="713" t="s">
        <v>1034</v>
      </c>
      <c r="C77" s="728" t="s">
        <v>1035</v>
      </c>
      <c r="D77" s="713" t="s">
        <v>22</v>
      </c>
      <c r="E77" s="713" t="s">
        <v>1036</v>
      </c>
      <c r="F77" s="713">
        <v>59</v>
      </c>
      <c r="G77" s="682" t="s">
        <v>24</v>
      </c>
    </row>
    <row r="78" spans="1:7" ht="15.75">
      <c r="A78" s="682" t="s">
        <v>1037</v>
      </c>
      <c r="B78" s="682" t="s">
        <v>923</v>
      </c>
      <c r="C78" s="695" t="s">
        <v>1038</v>
      </c>
      <c r="D78" s="682" t="s">
        <v>22</v>
      </c>
      <c r="E78" s="682" t="s">
        <v>1039</v>
      </c>
      <c r="F78" s="682">
        <v>59</v>
      </c>
      <c r="G78" s="729" t="s">
        <v>24</v>
      </c>
    </row>
    <row r="79" spans="1:7" ht="15.75">
      <c r="A79" s="730" t="s">
        <v>1040</v>
      </c>
      <c r="B79" s="682" t="s">
        <v>1041</v>
      </c>
      <c r="C79" s="682" t="s">
        <v>1042</v>
      </c>
      <c r="D79" s="682" t="s">
        <v>22</v>
      </c>
      <c r="E79" s="682" t="s">
        <v>1043</v>
      </c>
      <c r="F79" s="683">
        <v>59</v>
      </c>
      <c r="G79" s="682" t="s">
        <v>24</v>
      </c>
    </row>
    <row r="80" spans="1:7" ht="15.75">
      <c r="A80" s="731" t="s">
        <v>1044</v>
      </c>
      <c r="B80" s="682" t="s">
        <v>1041</v>
      </c>
      <c r="C80" s="682" t="s">
        <v>1038</v>
      </c>
      <c r="D80" s="682" t="s">
        <v>22</v>
      </c>
      <c r="E80" s="682" t="s">
        <v>1045</v>
      </c>
      <c r="F80" s="683">
        <v>59</v>
      </c>
      <c r="G80" s="682" t="s">
        <v>24</v>
      </c>
    </row>
    <row r="81" spans="1:7" ht="15.75">
      <c r="A81" s="732" t="s">
        <v>1046</v>
      </c>
      <c r="B81" s="685" t="s">
        <v>850</v>
      </c>
      <c r="C81" s="733" t="s">
        <v>1047</v>
      </c>
      <c r="D81" s="682" t="s">
        <v>22</v>
      </c>
      <c r="E81" s="682" t="s">
        <v>1048</v>
      </c>
      <c r="F81" s="683">
        <v>13</v>
      </c>
      <c r="G81" s="682" t="s">
        <v>24</v>
      </c>
    </row>
    <row r="82" spans="1:7" ht="15.75">
      <c r="A82" s="734" t="s">
        <v>1049</v>
      </c>
      <c r="B82" s="685" t="s">
        <v>1050</v>
      </c>
      <c r="C82" s="705" t="s">
        <v>1051</v>
      </c>
      <c r="D82" s="682" t="s">
        <v>22</v>
      </c>
      <c r="E82" s="682" t="s">
        <v>1052</v>
      </c>
      <c r="F82" s="683">
        <v>59</v>
      </c>
      <c r="G82" s="682" t="s">
        <v>24</v>
      </c>
    </row>
    <row r="83" spans="1:7" ht="15.75">
      <c r="A83" s="735" t="s">
        <v>1053</v>
      </c>
      <c r="B83" s="683" t="s">
        <v>57</v>
      </c>
      <c r="C83" s="736" t="s">
        <v>1054</v>
      </c>
      <c r="D83" s="685" t="s">
        <v>32</v>
      </c>
      <c r="E83" s="682" t="s">
        <v>1055</v>
      </c>
      <c r="F83" s="683">
        <v>59</v>
      </c>
      <c r="G83" s="682" t="s">
        <v>24</v>
      </c>
    </row>
    <row r="84" spans="1:7" ht="15.75">
      <c r="A84" s="735" t="s">
        <v>1056</v>
      </c>
      <c r="B84" s="682" t="s">
        <v>850</v>
      </c>
      <c r="C84" s="712" t="s">
        <v>1057</v>
      </c>
      <c r="D84" s="682" t="s">
        <v>32</v>
      </c>
      <c r="E84" s="682" t="s">
        <v>1058</v>
      </c>
      <c r="F84" s="683">
        <v>59</v>
      </c>
      <c r="G84" s="682" t="s">
        <v>24</v>
      </c>
    </row>
    <row r="85" spans="1:7" ht="15.75">
      <c r="A85" s="735" t="s">
        <v>1059</v>
      </c>
      <c r="B85" s="683" t="s">
        <v>1041</v>
      </c>
      <c r="C85" s="737" t="s">
        <v>1060</v>
      </c>
      <c r="D85" s="685" t="s">
        <v>32</v>
      </c>
      <c r="E85" s="682" t="s">
        <v>1061</v>
      </c>
      <c r="F85" s="683">
        <v>59</v>
      </c>
      <c r="G85" s="682" t="s">
        <v>24</v>
      </c>
    </row>
    <row r="86" spans="1:7" ht="15.75">
      <c r="A86" s="735" t="s">
        <v>1062</v>
      </c>
      <c r="B86" s="682" t="s">
        <v>1063</v>
      </c>
      <c r="C86" s="736" t="s">
        <v>1064</v>
      </c>
      <c r="D86" s="682" t="s">
        <v>32</v>
      </c>
      <c r="E86" s="682" t="s">
        <v>1065</v>
      </c>
      <c r="F86" s="683">
        <v>59</v>
      </c>
      <c r="G86" s="682" t="s">
        <v>24</v>
      </c>
    </row>
    <row r="87" spans="1:7">
      <c r="A87" s="682" t="s">
        <v>1066</v>
      </c>
      <c r="B87" s="682" t="s">
        <v>909</v>
      </c>
      <c r="C87" s="696" t="s">
        <v>1067</v>
      </c>
      <c r="D87" s="682" t="s">
        <v>61</v>
      </c>
      <c r="E87" s="682" t="s">
        <v>1068</v>
      </c>
      <c r="F87" s="683">
        <v>13</v>
      </c>
      <c r="G87" s="682" t="s">
        <v>24</v>
      </c>
    </row>
    <row r="88" spans="1:7">
      <c r="A88" s="1088" t="s">
        <v>1069</v>
      </c>
      <c r="B88" s="513" t="s">
        <v>850</v>
      </c>
      <c r="C88" s="1089" t="s">
        <v>1070</v>
      </c>
      <c r="D88" s="513" t="s">
        <v>61</v>
      </c>
      <c r="E88" s="513"/>
      <c r="F88" s="512">
        <v>13</v>
      </c>
      <c r="G88" s="513" t="s">
        <v>90</v>
      </c>
    </row>
    <row r="89" spans="1:7">
      <c r="A89" s="645" t="s">
        <v>1071</v>
      </c>
      <c r="B89" s="513" t="s">
        <v>1072</v>
      </c>
      <c r="C89" s="646" t="s">
        <v>1073</v>
      </c>
      <c r="D89" s="513" t="s">
        <v>61</v>
      </c>
      <c r="E89" s="513"/>
      <c r="F89" s="512">
        <v>59</v>
      </c>
      <c r="G89" s="513" t="s">
        <v>90</v>
      </c>
    </row>
    <row r="90" spans="1:7">
      <c r="A90" s="484"/>
      <c r="B90" s="484"/>
      <c r="C90" s="484"/>
      <c r="D90" s="484"/>
      <c r="E90" s="484"/>
      <c r="F90" s="497"/>
      <c r="G90" s="484"/>
    </row>
    <row r="91" spans="1:7">
      <c r="A91" s="484"/>
      <c r="B91" s="484"/>
      <c r="C91" s="484"/>
      <c r="D91" s="484"/>
      <c r="E91" s="484"/>
      <c r="F91" s="497"/>
      <c r="G91" s="484"/>
    </row>
    <row r="92" spans="1:7">
      <c r="A92" s="484"/>
      <c r="B92" s="484"/>
      <c r="C92" s="484"/>
      <c r="D92" s="484"/>
      <c r="E92" s="484"/>
      <c r="F92" s="497"/>
      <c r="G92" s="484"/>
    </row>
    <row r="93" spans="1:7">
      <c r="A93" s="484"/>
      <c r="B93" s="484"/>
      <c r="C93" s="484"/>
      <c r="D93" s="484"/>
      <c r="E93" s="484"/>
      <c r="F93" s="497"/>
      <c r="G93" s="484"/>
    </row>
    <row r="94" spans="1:7">
      <c r="A94" s="484"/>
      <c r="B94" s="484"/>
      <c r="C94" s="484"/>
      <c r="D94" s="484"/>
      <c r="E94" s="484"/>
      <c r="F94" s="497"/>
      <c r="G94" s="484"/>
    </row>
    <row r="95" spans="1:7">
      <c r="A95" s="484"/>
      <c r="B95" s="484"/>
      <c r="C95" s="484"/>
      <c r="D95" s="484"/>
      <c r="E95" s="484"/>
      <c r="F95" s="497"/>
      <c r="G95" s="484"/>
    </row>
    <row r="96" spans="1:7">
      <c r="A96" s="484"/>
      <c r="B96" s="484"/>
      <c r="C96" s="484"/>
      <c r="D96" s="484"/>
      <c r="E96" s="484"/>
      <c r="F96" s="497"/>
      <c r="G96" s="484"/>
    </row>
    <row r="97" spans="1:7">
      <c r="A97" s="484"/>
      <c r="B97" s="484"/>
      <c r="C97" s="484"/>
      <c r="D97" s="484"/>
      <c r="E97" s="484"/>
      <c r="F97" s="497"/>
      <c r="G97" s="484"/>
    </row>
    <row r="98" spans="1:7">
      <c r="A98" s="484"/>
      <c r="B98" s="484"/>
      <c r="C98" s="484"/>
      <c r="D98" s="484"/>
      <c r="E98" s="484"/>
      <c r="F98" s="497"/>
      <c r="G98" s="484"/>
    </row>
    <row r="99" spans="1:7">
      <c r="A99" s="484"/>
      <c r="B99" s="484"/>
      <c r="C99" s="484"/>
      <c r="D99" s="484"/>
      <c r="E99" s="484"/>
      <c r="F99" s="497"/>
      <c r="G99" s="484"/>
    </row>
    <row r="100" spans="1:7">
      <c r="A100" s="484"/>
      <c r="B100" s="484"/>
      <c r="C100" s="484"/>
      <c r="D100" s="484"/>
      <c r="E100" s="484"/>
      <c r="F100" s="497"/>
      <c r="G100" s="484"/>
    </row>
    <row r="101" spans="1:7">
      <c r="A101" s="484"/>
      <c r="B101" s="484"/>
      <c r="C101" s="484"/>
      <c r="D101" s="484"/>
      <c r="E101" s="484"/>
      <c r="F101" s="497"/>
      <c r="G101" s="484"/>
    </row>
    <row r="102" spans="1:7">
      <c r="A102" s="484"/>
      <c r="B102" s="484"/>
      <c r="C102" s="484"/>
      <c r="D102" s="484"/>
      <c r="E102" s="484"/>
      <c r="F102" s="497"/>
      <c r="G102" s="484"/>
    </row>
    <row r="103" spans="1:7">
      <c r="A103" s="484"/>
      <c r="B103" s="484"/>
      <c r="C103" s="484"/>
      <c r="D103" s="484"/>
      <c r="E103" s="484"/>
      <c r="F103" s="497"/>
      <c r="G103" s="484"/>
    </row>
    <row r="104" spans="1:7">
      <c r="A104" s="484"/>
      <c r="B104" s="484"/>
      <c r="C104" s="484"/>
      <c r="D104" s="484"/>
      <c r="E104" s="484"/>
      <c r="F104" s="497"/>
      <c r="G104" s="484"/>
    </row>
    <row r="105" spans="1:7">
      <c r="A105" s="484"/>
      <c r="B105" s="484"/>
      <c r="C105" s="484"/>
      <c r="D105" s="484"/>
      <c r="E105" s="484"/>
      <c r="F105" s="497"/>
      <c r="G105" s="484"/>
    </row>
    <row r="106" spans="1:7">
      <c r="A106" s="484"/>
      <c r="B106" s="484"/>
      <c r="C106" s="484"/>
      <c r="D106" s="484"/>
      <c r="E106" s="484"/>
      <c r="F106" s="497"/>
      <c r="G106" s="484"/>
    </row>
    <row r="107" spans="1:7">
      <c r="A107" s="484"/>
      <c r="B107" s="484"/>
      <c r="C107" s="484"/>
      <c r="D107" s="484"/>
      <c r="E107" s="484"/>
      <c r="F107" s="497"/>
      <c r="G107" s="484"/>
    </row>
    <row r="108" spans="1:7">
      <c r="A108" s="484"/>
      <c r="B108" s="484"/>
      <c r="C108" s="484"/>
      <c r="D108" s="484"/>
      <c r="E108" s="484"/>
      <c r="F108" s="497"/>
      <c r="G108" s="484"/>
    </row>
    <row r="109" spans="1:7">
      <c r="A109" s="484"/>
      <c r="B109" s="484"/>
      <c r="C109" s="484"/>
      <c r="D109" s="484"/>
      <c r="E109" s="484"/>
      <c r="F109" s="497"/>
      <c r="G109" s="484"/>
    </row>
    <row r="110" spans="1:7">
      <c r="A110" s="484"/>
      <c r="B110" s="484"/>
      <c r="C110" s="484"/>
      <c r="D110" s="484"/>
      <c r="E110" s="484"/>
      <c r="F110" s="497"/>
      <c r="G110" s="484"/>
    </row>
    <row r="111" spans="1:7">
      <c r="A111" s="484"/>
      <c r="B111" s="484"/>
      <c r="C111" s="484"/>
      <c r="D111" s="484"/>
      <c r="E111" s="484"/>
      <c r="F111" s="497"/>
      <c r="G111" s="484"/>
    </row>
    <row r="112" spans="1:7">
      <c r="A112" s="484"/>
      <c r="B112" s="484"/>
      <c r="C112" s="484"/>
      <c r="D112" s="484"/>
      <c r="E112" s="484"/>
      <c r="F112" s="497"/>
      <c r="G112" s="484"/>
    </row>
    <row r="113" spans="1:7">
      <c r="A113" s="484"/>
      <c r="B113" s="484"/>
      <c r="C113" s="484"/>
      <c r="D113" s="484"/>
      <c r="E113" s="484"/>
      <c r="F113" s="497"/>
      <c r="G113" s="484"/>
    </row>
    <row r="114" spans="1:7">
      <c r="A114" s="484"/>
      <c r="B114" s="484"/>
      <c r="C114" s="484"/>
      <c r="D114" s="484"/>
      <c r="E114" s="484"/>
      <c r="F114" s="497"/>
      <c r="G114" s="484"/>
    </row>
    <row r="115" spans="1:7">
      <c r="A115" s="484"/>
      <c r="B115" s="484"/>
      <c r="C115" s="484"/>
      <c r="D115" s="484"/>
      <c r="E115" s="484"/>
      <c r="F115" s="497"/>
      <c r="G115" s="484"/>
    </row>
    <row r="116" spans="1:7">
      <c r="A116" s="484"/>
      <c r="B116" s="484"/>
      <c r="C116" s="484"/>
      <c r="D116" s="484"/>
      <c r="E116" s="484"/>
      <c r="F116" s="497"/>
      <c r="G116" s="484"/>
    </row>
    <row r="117" spans="1:7">
      <c r="A117" s="484"/>
      <c r="B117" s="484"/>
      <c r="C117" s="484"/>
      <c r="D117" s="484"/>
      <c r="E117" s="484"/>
      <c r="F117" s="497"/>
      <c r="G117" s="484"/>
    </row>
    <row r="118" spans="1:7">
      <c r="A118" s="484"/>
      <c r="B118" s="484"/>
      <c r="C118" s="484"/>
      <c r="D118" s="484"/>
      <c r="E118" s="484"/>
      <c r="F118" s="497"/>
      <c r="G118" s="484"/>
    </row>
    <row r="119" spans="1:7">
      <c r="A119" s="484"/>
      <c r="B119" s="484"/>
      <c r="C119" s="484"/>
      <c r="D119" s="484"/>
      <c r="E119" s="484"/>
      <c r="F119" s="497"/>
      <c r="G119" s="484"/>
    </row>
    <row r="120" spans="1:7">
      <c r="A120" s="484"/>
      <c r="B120" s="484"/>
      <c r="C120" s="484"/>
      <c r="D120" s="484"/>
      <c r="E120" s="484"/>
      <c r="F120" s="497"/>
      <c r="G120" s="484"/>
    </row>
    <row r="121" spans="1:7">
      <c r="A121" s="484"/>
      <c r="B121" s="484"/>
      <c r="C121" s="484"/>
      <c r="D121" s="484"/>
      <c r="E121" s="484"/>
      <c r="F121" s="497"/>
      <c r="G121" s="484"/>
    </row>
    <row r="122" spans="1:7">
      <c r="A122" s="484"/>
      <c r="B122" s="484"/>
      <c r="C122" s="484"/>
      <c r="D122" s="484"/>
      <c r="E122" s="484"/>
      <c r="F122" s="497"/>
      <c r="G122" s="484"/>
    </row>
    <row r="123" spans="1:7">
      <c r="A123" s="484"/>
      <c r="B123" s="484"/>
      <c r="C123" s="484"/>
      <c r="D123" s="484"/>
      <c r="E123" s="484"/>
      <c r="F123" s="497"/>
      <c r="G123" s="484"/>
    </row>
    <row r="124" spans="1:7">
      <c r="A124" s="484"/>
      <c r="B124" s="484"/>
      <c r="C124" s="484"/>
      <c r="D124" s="484"/>
      <c r="E124" s="484"/>
      <c r="F124" s="497"/>
      <c r="G124" s="484"/>
    </row>
    <row r="125" spans="1:7">
      <c r="A125" s="484"/>
      <c r="B125" s="484"/>
      <c r="C125" s="484"/>
      <c r="D125" s="484"/>
      <c r="E125" s="484"/>
      <c r="F125" s="497"/>
      <c r="G125" s="484"/>
    </row>
    <row r="126" spans="1:7">
      <c r="A126" s="484"/>
      <c r="B126" s="484"/>
      <c r="C126" s="484"/>
      <c r="D126" s="484"/>
      <c r="E126" s="484"/>
      <c r="F126" s="497"/>
      <c r="G126" s="484"/>
    </row>
    <row r="127" spans="1:7">
      <c r="A127" s="484"/>
      <c r="B127" s="484"/>
      <c r="C127" s="484"/>
      <c r="D127" s="484"/>
      <c r="E127" s="484"/>
      <c r="F127" s="497"/>
      <c r="G127" s="484"/>
    </row>
    <row r="128" spans="1:7">
      <c r="A128" s="484"/>
      <c r="B128" s="484"/>
      <c r="C128" s="484"/>
      <c r="D128" s="484"/>
      <c r="E128" s="484"/>
      <c r="F128" s="497"/>
      <c r="G128" s="484"/>
    </row>
    <row r="129" spans="1:7">
      <c r="A129" s="484"/>
      <c r="B129" s="484"/>
      <c r="C129" s="484"/>
      <c r="D129" s="484"/>
      <c r="E129" s="484"/>
      <c r="F129" s="497"/>
      <c r="G129" s="484"/>
    </row>
    <row r="130" spans="1:7">
      <c r="A130" s="484"/>
      <c r="B130" s="484"/>
      <c r="C130" s="484"/>
      <c r="D130" s="484"/>
      <c r="E130" s="484"/>
      <c r="F130" s="497"/>
      <c r="G130" s="484"/>
    </row>
    <row r="131" spans="1:7">
      <c r="A131" s="484"/>
      <c r="B131" s="484"/>
      <c r="C131" s="484"/>
      <c r="D131" s="484"/>
      <c r="E131" s="484"/>
      <c r="F131" s="497"/>
      <c r="G131" s="484"/>
    </row>
    <row r="132" spans="1:7">
      <c r="A132" s="484"/>
      <c r="B132" s="484"/>
      <c r="C132" s="484"/>
      <c r="D132" s="484"/>
      <c r="E132" s="484"/>
      <c r="F132" s="497"/>
      <c r="G132" s="484"/>
    </row>
    <row r="133" spans="1:7">
      <c r="A133" s="484"/>
      <c r="B133" s="484"/>
      <c r="C133" s="484"/>
      <c r="D133" s="484"/>
      <c r="E133" s="484"/>
      <c r="F133" s="497"/>
      <c r="G133" s="484"/>
    </row>
    <row r="134" spans="1:7">
      <c r="A134" s="484"/>
      <c r="B134" s="484"/>
      <c r="C134" s="484"/>
      <c r="D134" s="484"/>
      <c r="E134" s="484"/>
      <c r="F134" s="497"/>
      <c r="G134" s="484"/>
    </row>
    <row r="135" spans="1:7">
      <c r="A135" s="484"/>
      <c r="B135" s="484"/>
      <c r="C135" s="484"/>
      <c r="D135" s="484"/>
      <c r="E135" s="484"/>
      <c r="F135" s="497"/>
      <c r="G135" s="484"/>
    </row>
    <row r="136" spans="1:7">
      <c r="A136" s="484"/>
      <c r="B136" s="484"/>
      <c r="C136" s="484"/>
      <c r="D136" s="484"/>
      <c r="E136" s="484"/>
      <c r="F136" s="497"/>
      <c r="G136" s="484"/>
    </row>
    <row r="137" spans="1:7">
      <c r="A137" s="484"/>
      <c r="B137" s="484"/>
      <c r="C137" s="484"/>
      <c r="D137" s="484"/>
      <c r="E137" s="484"/>
      <c r="F137" s="497"/>
      <c r="G137" s="484"/>
    </row>
    <row r="138" spans="1:7">
      <c r="A138" s="484"/>
      <c r="B138" s="484"/>
      <c r="C138" s="484"/>
      <c r="D138" s="484"/>
      <c r="E138" s="484"/>
      <c r="F138" s="497"/>
      <c r="G138" s="484"/>
    </row>
    <row r="139" spans="1:7">
      <c r="A139" s="484"/>
      <c r="B139" s="484"/>
      <c r="C139" s="484"/>
      <c r="D139" s="484"/>
      <c r="E139" s="484"/>
      <c r="F139" s="497"/>
      <c r="G139" s="484"/>
    </row>
    <row r="140" spans="1:7">
      <c r="A140" s="484"/>
      <c r="B140" s="484"/>
      <c r="C140" s="484"/>
      <c r="D140" s="484"/>
      <c r="E140" s="484"/>
      <c r="F140" s="497"/>
      <c r="G140" s="484"/>
    </row>
    <row r="141" spans="1:7">
      <c r="A141" s="484"/>
      <c r="B141" s="484"/>
      <c r="C141" s="484"/>
      <c r="D141" s="484"/>
      <c r="E141" s="484"/>
      <c r="F141" s="497"/>
      <c r="G141" s="484"/>
    </row>
    <row r="142" spans="1:7">
      <c r="A142" s="484"/>
      <c r="B142" s="484"/>
      <c r="C142" s="484"/>
      <c r="D142" s="484"/>
      <c r="E142" s="484"/>
      <c r="F142" s="497"/>
      <c r="G142" s="484"/>
    </row>
    <row r="143" spans="1:7">
      <c r="A143" s="484"/>
      <c r="B143" s="484"/>
      <c r="C143" s="484"/>
      <c r="D143" s="484"/>
      <c r="E143" s="484"/>
      <c r="F143" s="497"/>
      <c r="G143" s="484"/>
    </row>
    <row r="144" spans="1:7">
      <c r="A144" s="484"/>
      <c r="B144" s="484"/>
      <c r="C144" s="484"/>
      <c r="D144" s="484"/>
      <c r="E144" s="484"/>
      <c r="F144" s="497"/>
      <c r="G144" s="484"/>
    </row>
    <row r="145" spans="1:7">
      <c r="A145" s="484"/>
      <c r="B145" s="484"/>
      <c r="C145" s="484"/>
      <c r="D145" s="484"/>
      <c r="E145" s="484"/>
      <c r="F145" s="497"/>
      <c r="G145" s="484"/>
    </row>
    <row r="146" spans="1:7">
      <c r="A146" s="484"/>
      <c r="B146" s="484"/>
      <c r="C146" s="484"/>
      <c r="D146" s="484"/>
      <c r="E146" s="484"/>
      <c r="F146" s="497"/>
      <c r="G146" s="484"/>
    </row>
    <row r="147" spans="1:7">
      <c r="A147" s="484"/>
      <c r="B147" s="484"/>
      <c r="C147" s="484"/>
      <c r="D147" s="484"/>
      <c r="E147" s="484"/>
      <c r="F147" s="497"/>
      <c r="G147" s="484"/>
    </row>
    <row r="148" spans="1:7">
      <c r="A148" s="484"/>
      <c r="B148" s="484"/>
      <c r="C148" s="484"/>
      <c r="D148" s="484"/>
      <c r="E148" s="484"/>
      <c r="F148" s="497"/>
      <c r="G148" s="484"/>
    </row>
    <row r="149" spans="1:7">
      <c r="A149" s="484"/>
      <c r="B149" s="484"/>
      <c r="C149" s="484"/>
      <c r="D149" s="484"/>
      <c r="E149" s="484"/>
      <c r="F149" s="497"/>
      <c r="G149" s="484"/>
    </row>
    <row r="150" spans="1:7">
      <c r="A150" s="484"/>
      <c r="B150" s="484"/>
      <c r="C150" s="484"/>
      <c r="D150" s="484"/>
      <c r="E150" s="484"/>
      <c r="F150" s="497"/>
      <c r="G150" s="484"/>
    </row>
    <row r="151" spans="1:7">
      <c r="A151" s="484"/>
      <c r="B151" s="484"/>
      <c r="C151" s="484"/>
      <c r="D151" s="484"/>
      <c r="E151" s="484"/>
      <c r="F151" s="497"/>
      <c r="G151" s="484"/>
    </row>
    <row r="152" spans="1:7">
      <c r="A152" s="484"/>
      <c r="B152" s="484"/>
      <c r="C152" s="484"/>
      <c r="D152" s="484"/>
      <c r="E152" s="484"/>
      <c r="F152" s="497"/>
      <c r="G152" s="484"/>
    </row>
    <row r="153" spans="1:7">
      <c r="A153" s="484"/>
      <c r="B153" s="484"/>
      <c r="C153" s="484"/>
      <c r="D153" s="484"/>
      <c r="E153" s="484"/>
      <c r="F153" s="497"/>
      <c r="G153" s="484"/>
    </row>
    <row r="154" spans="1:7">
      <c r="A154" s="484"/>
      <c r="B154" s="484"/>
      <c r="C154" s="484"/>
      <c r="D154" s="484"/>
      <c r="E154" s="484"/>
      <c r="F154" s="497"/>
      <c r="G154" s="484"/>
    </row>
    <row r="155" spans="1:7">
      <c r="A155" s="484"/>
      <c r="B155" s="484"/>
      <c r="C155" s="484"/>
      <c r="D155" s="484"/>
      <c r="E155" s="484"/>
      <c r="F155" s="497"/>
      <c r="G155" s="484"/>
    </row>
    <row r="156" spans="1:7">
      <c r="A156" s="484"/>
      <c r="B156" s="484"/>
      <c r="C156" s="484"/>
      <c r="D156" s="484"/>
      <c r="E156" s="484"/>
      <c r="F156" s="497"/>
      <c r="G156" s="484"/>
    </row>
    <row r="157" spans="1:7">
      <c r="A157" s="484"/>
      <c r="B157" s="484"/>
      <c r="C157" s="484"/>
      <c r="D157" s="484"/>
      <c r="E157" s="484"/>
      <c r="F157" s="497"/>
      <c r="G157" s="484"/>
    </row>
    <row r="158" spans="1:7">
      <c r="A158" s="484"/>
      <c r="B158" s="484"/>
      <c r="C158" s="484"/>
      <c r="D158" s="484"/>
      <c r="E158" s="484"/>
      <c r="F158" s="497"/>
      <c r="G158" s="484"/>
    </row>
    <row r="159" spans="1:7">
      <c r="A159" s="484"/>
      <c r="B159" s="484"/>
      <c r="C159" s="484"/>
      <c r="D159" s="484"/>
      <c r="E159" s="484"/>
      <c r="F159" s="497"/>
      <c r="G159" s="484"/>
    </row>
  </sheetData>
  <autoFilter ref="A1:H88" xr:uid="{9E817E7B-060F-47FD-BF14-E53C41B9942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6"/>
  <sheetViews>
    <sheetView workbookViewId="0">
      <selection activeCell="M119" sqref="M119"/>
    </sheetView>
  </sheetViews>
  <sheetFormatPr defaultRowHeight="15"/>
  <cols>
    <col min="1" max="1" width="27.140625" customWidth="1"/>
    <col min="2" max="2" width="17" style="2" customWidth="1"/>
    <col min="3" max="3" width="19.140625" style="2" customWidth="1"/>
    <col min="4" max="4" width="56.7109375" style="2" customWidth="1"/>
    <col min="5" max="5" width="63.28515625" style="3" customWidth="1"/>
    <col min="6" max="6" width="16.42578125" style="2" customWidth="1"/>
    <col min="7" max="7" width="25.5703125" style="2" customWidth="1"/>
    <col min="8" max="8" width="29.42578125" style="2" customWidth="1"/>
    <col min="9" max="9" width="15.42578125" style="2" customWidth="1"/>
    <col min="10" max="10" width="23.7109375" style="4" customWidth="1"/>
    <col min="11" max="11" width="28.5703125" style="2" customWidth="1"/>
    <col min="12" max="12" width="20.42578125" style="5" customWidth="1"/>
    <col min="13" max="13" width="12.42578125" style="2" customWidth="1"/>
    <col min="14" max="14" width="20.28515625" style="2" customWidth="1"/>
    <col min="15" max="15" width="13.85546875" style="2" customWidth="1"/>
    <col min="16" max="16" width="28.7109375" style="2" customWidth="1"/>
    <col min="17" max="19" width="28.140625" style="2" customWidth="1"/>
    <col min="20" max="1025" width="8.7109375" customWidth="1"/>
  </cols>
  <sheetData>
    <row r="1" spans="1:19">
      <c r="A1" t="s">
        <v>1074</v>
      </c>
    </row>
    <row r="3" spans="1:19">
      <c r="A3" t="s">
        <v>1075</v>
      </c>
    </row>
    <row r="5" spans="1:19" ht="15" customHeight="1">
      <c r="A5" s="1031" t="s">
        <v>0</v>
      </c>
      <c r="B5" s="1031" t="s">
        <v>1076</v>
      </c>
      <c r="C5" s="1031" t="s">
        <v>1</v>
      </c>
      <c r="D5" s="1045" t="s">
        <v>1077</v>
      </c>
      <c r="E5" s="1045"/>
      <c r="F5" s="1045"/>
      <c r="G5" s="1045"/>
      <c r="H5" s="1045"/>
      <c r="I5" s="1045"/>
      <c r="J5" s="1045"/>
      <c r="K5" s="169" t="s">
        <v>1078</v>
      </c>
      <c r="L5" s="1046" t="s">
        <v>1079</v>
      </c>
      <c r="M5" s="1046"/>
      <c r="N5" s="1026" t="s">
        <v>1080</v>
      </c>
      <c r="O5" s="1026"/>
      <c r="P5" s="1026"/>
      <c r="Q5" s="1026"/>
      <c r="R5" s="1026"/>
      <c r="S5" s="1026"/>
    </row>
    <row r="6" spans="1:19" ht="45.75">
      <c r="A6" s="1031"/>
      <c r="B6" s="1031"/>
      <c r="C6" s="1031"/>
      <c r="D6" s="171" t="s">
        <v>2</v>
      </c>
      <c r="E6" s="172" t="s">
        <v>1081</v>
      </c>
      <c r="F6" s="171" t="s">
        <v>1082</v>
      </c>
      <c r="G6" s="171" t="s">
        <v>1083</v>
      </c>
      <c r="H6" s="171" t="s">
        <v>1084</v>
      </c>
      <c r="I6" s="171" t="s">
        <v>3</v>
      </c>
      <c r="J6" s="173" t="s">
        <v>4</v>
      </c>
      <c r="K6" s="169" t="s">
        <v>1085</v>
      </c>
      <c r="L6" s="174" t="s">
        <v>5</v>
      </c>
      <c r="M6" s="170" t="s">
        <v>1086</v>
      </c>
      <c r="N6" s="131" t="s">
        <v>6</v>
      </c>
      <c r="O6" s="131" t="s">
        <v>1087</v>
      </c>
      <c r="P6" s="131" t="s">
        <v>1088</v>
      </c>
      <c r="Q6" s="131" t="s">
        <v>1089</v>
      </c>
      <c r="R6" s="131" t="s">
        <v>1090</v>
      </c>
      <c r="S6" s="131" t="s">
        <v>1091</v>
      </c>
    </row>
    <row r="7" spans="1:19" ht="62.25" customHeight="1">
      <c r="A7" s="1033" t="s">
        <v>1092</v>
      </c>
      <c r="B7" s="136">
        <v>1</v>
      </c>
      <c r="C7" s="136" t="s">
        <v>12</v>
      </c>
      <c r="D7" s="136" t="s">
        <v>13</v>
      </c>
      <c r="E7" s="392" t="s">
        <v>1093</v>
      </c>
      <c r="F7" s="136" t="s">
        <v>1094</v>
      </c>
      <c r="G7" s="136" t="s">
        <v>1095</v>
      </c>
      <c r="H7" s="392" t="s">
        <v>1096</v>
      </c>
      <c r="I7" s="136">
        <v>4</v>
      </c>
      <c r="J7" s="391">
        <v>45112</v>
      </c>
      <c r="K7" s="136" t="s">
        <v>1097</v>
      </c>
      <c r="L7" s="177">
        <v>2300</v>
      </c>
      <c r="M7" s="178"/>
      <c r="N7" s="136" t="s">
        <v>14</v>
      </c>
      <c r="O7" s="178"/>
      <c r="P7" s="178"/>
      <c r="Q7" s="178"/>
      <c r="R7" s="178"/>
      <c r="S7" s="178"/>
    </row>
    <row r="8" spans="1:19" ht="81">
      <c r="A8" s="1033"/>
      <c r="B8" s="136">
        <v>2</v>
      </c>
      <c r="C8" s="136" t="s">
        <v>17</v>
      </c>
      <c r="D8" s="136" t="s">
        <v>18</v>
      </c>
      <c r="E8" s="392" t="s">
        <v>1098</v>
      </c>
      <c r="F8" s="136" t="s">
        <v>1094</v>
      </c>
      <c r="G8" s="136" t="s">
        <v>1099</v>
      </c>
      <c r="H8" s="392" t="s">
        <v>1100</v>
      </c>
      <c r="I8" s="136">
        <v>4</v>
      </c>
      <c r="J8" s="391">
        <v>45243</v>
      </c>
      <c r="K8" s="136" t="s">
        <v>1101</v>
      </c>
      <c r="L8" s="390">
        <v>2100000</v>
      </c>
      <c r="M8" s="178"/>
      <c r="N8" s="136" t="s">
        <v>14</v>
      </c>
      <c r="O8" s="178"/>
      <c r="P8" s="178"/>
      <c r="Q8" s="136"/>
      <c r="R8" s="136"/>
      <c r="S8" s="136"/>
    </row>
    <row r="9" spans="1:19" ht="50.25">
      <c r="A9" s="1033"/>
      <c r="B9" s="136">
        <v>3</v>
      </c>
      <c r="C9" s="136" t="s">
        <v>20</v>
      </c>
      <c r="D9" s="136" t="s">
        <v>21</v>
      </c>
      <c r="E9" s="392" t="s">
        <v>1102</v>
      </c>
      <c r="F9" s="136" t="s">
        <v>1103</v>
      </c>
      <c r="G9" s="136" t="s">
        <v>1104</v>
      </c>
      <c r="H9" s="392" t="s">
        <v>1105</v>
      </c>
      <c r="I9" s="136">
        <v>4</v>
      </c>
      <c r="J9" s="391">
        <v>45078</v>
      </c>
      <c r="K9" s="136" t="s">
        <v>1106</v>
      </c>
      <c r="L9" s="390">
        <v>9745.09</v>
      </c>
      <c r="M9" s="178"/>
      <c r="N9" s="136" t="s">
        <v>22</v>
      </c>
      <c r="O9" s="178"/>
      <c r="P9" s="178"/>
      <c r="Q9" s="136"/>
      <c r="R9" s="136"/>
      <c r="S9" s="136"/>
    </row>
    <row r="10" spans="1:19" ht="134.25" customHeight="1">
      <c r="A10" s="1033"/>
      <c r="B10" s="136">
        <v>4</v>
      </c>
      <c r="C10" s="136" t="s">
        <v>26</v>
      </c>
      <c r="D10" s="136" t="s">
        <v>27</v>
      </c>
      <c r="E10" s="392" t="s">
        <v>1107</v>
      </c>
      <c r="F10" s="136" t="s">
        <v>1094</v>
      </c>
      <c r="G10" s="136" t="s">
        <v>1095</v>
      </c>
      <c r="H10" s="392" t="s">
        <v>1108</v>
      </c>
      <c r="I10" s="136">
        <v>3</v>
      </c>
      <c r="J10" s="391">
        <v>45241</v>
      </c>
      <c r="K10" s="136" t="s">
        <v>1109</v>
      </c>
      <c r="L10" s="390">
        <v>13000</v>
      </c>
      <c r="M10" s="178"/>
      <c r="N10" s="136" t="s">
        <v>14</v>
      </c>
      <c r="O10" s="178"/>
      <c r="P10" s="178"/>
      <c r="Q10" s="136"/>
      <c r="R10" s="136"/>
      <c r="S10" s="136"/>
    </row>
    <row r="11" spans="1:19" ht="216.75" customHeight="1">
      <c r="A11" s="1033"/>
      <c r="B11" s="136">
        <v>5</v>
      </c>
      <c r="C11" s="136" t="s">
        <v>30</v>
      </c>
      <c r="D11" s="136" t="s">
        <v>31</v>
      </c>
      <c r="E11" s="389" t="s">
        <v>1110</v>
      </c>
      <c r="F11" s="136" t="s">
        <v>1094</v>
      </c>
      <c r="G11" s="136" t="s">
        <v>1111</v>
      </c>
      <c r="H11" s="392" t="s">
        <v>1112</v>
      </c>
      <c r="I11" s="136">
        <v>1</v>
      </c>
      <c r="J11" s="391">
        <v>44993</v>
      </c>
      <c r="K11" s="136" t="s">
        <v>1113</v>
      </c>
      <c r="L11" s="390">
        <v>12500</v>
      </c>
      <c r="M11" s="178"/>
      <c r="N11" s="136" t="s">
        <v>32</v>
      </c>
      <c r="O11" s="178"/>
      <c r="P11" s="178"/>
      <c r="Q11" s="136"/>
      <c r="R11" s="136"/>
      <c r="S11" s="136"/>
    </row>
    <row r="12" spans="1:19" ht="81">
      <c r="A12" s="1033"/>
      <c r="B12" s="136">
        <v>6</v>
      </c>
      <c r="C12" s="136" t="s">
        <v>35</v>
      </c>
      <c r="D12" s="136" t="s">
        <v>36</v>
      </c>
      <c r="E12" s="392" t="s">
        <v>1114</v>
      </c>
      <c r="F12" s="136" t="s">
        <v>1094</v>
      </c>
      <c r="G12" s="136" t="s">
        <v>1115</v>
      </c>
      <c r="H12" s="392" t="s">
        <v>1116</v>
      </c>
      <c r="I12" s="136">
        <v>1</v>
      </c>
      <c r="J12" s="391">
        <v>45138</v>
      </c>
      <c r="K12" s="136" t="s">
        <v>1117</v>
      </c>
      <c r="L12" s="390">
        <v>10000</v>
      </c>
      <c r="M12" s="178"/>
      <c r="N12" s="136" t="s">
        <v>22</v>
      </c>
      <c r="O12" s="178"/>
      <c r="P12" s="136" t="s">
        <v>1118</v>
      </c>
      <c r="Q12" s="136" t="s">
        <v>1119</v>
      </c>
      <c r="R12" s="136"/>
      <c r="S12" s="136"/>
    </row>
    <row r="13" spans="1:19" ht="81">
      <c r="A13" s="1033"/>
      <c r="B13" s="136">
        <v>7</v>
      </c>
      <c r="C13" s="136" t="s">
        <v>39</v>
      </c>
      <c r="D13" s="136" t="s">
        <v>40</v>
      </c>
      <c r="E13" s="392" t="s">
        <v>1120</v>
      </c>
      <c r="F13" s="136" t="s">
        <v>1094</v>
      </c>
      <c r="G13" s="136" t="s">
        <v>1115</v>
      </c>
      <c r="H13" s="392" t="s">
        <v>1116</v>
      </c>
      <c r="I13" s="178"/>
      <c r="J13" s="391">
        <v>45230</v>
      </c>
      <c r="K13" s="136" t="s">
        <v>1121</v>
      </c>
      <c r="L13" s="390">
        <v>100000</v>
      </c>
      <c r="M13" s="178"/>
      <c r="N13" s="136" t="s">
        <v>22</v>
      </c>
      <c r="O13" s="178"/>
      <c r="P13" s="136" t="s">
        <v>1118</v>
      </c>
      <c r="Q13" s="136" t="s">
        <v>1122</v>
      </c>
      <c r="R13" s="136"/>
      <c r="S13" s="136"/>
    </row>
    <row r="14" spans="1:19" ht="88.5">
      <c r="A14" s="381"/>
      <c r="B14" s="89">
        <v>8</v>
      </c>
      <c r="C14" s="87" t="s">
        <v>41</v>
      </c>
      <c r="D14" s="87" t="s">
        <v>43</v>
      </c>
      <c r="E14" s="88" t="s">
        <v>1123</v>
      </c>
      <c r="F14" s="87" t="s">
        <v>1094</v>
      </c>
      <c r="G14" s="87" t="s">
        <v>1095</v>
      </c>
      <c r="H14" s="87" t="s">
        <v>1124</v>
      </c>
      <c r="I14" s="87">
        <v>4</v>
      </c>
      <c r="J14" s="393">
        <v>44927</v>
      </c>
      <c r="K14" s="87" t="s">
        <v>1125</v>
      </c>
      <c r="L14" s="90">
        <v>5553.6</v>
      </c>
      <c r="M14" s="89"/>
      <c r="N14" s="123" t="s">
        <v>22</v>
      </c>
      <c r="O14" s="89"/>
      <c r="P14" s="89"/>
      <c r="Q14" s="89"/>
      <c r="R14" s="89"/>
      <c r="S14" s="89"/>
    </row>
    <row r="15" spans="1:19" ht="135">
      <c r="A15" s="381"/>
      <c r="B15" s="89">
        <v>9</v>
      </c>
      <c r="C15" s="87" t="s">
        <v>46</v>
      </c>
      <c r="D15" s="87" t="s">
        <v>47</v>
      </c>
      <c r="E15" s="88" t="s">
        <v>1126</v>
      </c>
      <c r="F15" s="87" t="s">
        <v>1094</v>
      </c>
      <c r="G15" s="87" t="s">
        <v>1095</v>
      </c>
      <c r="H15" s="87" t="s">
        <v>1127</v>
      </c>
      <c r="I15" s="87">
        <v>3</v>
      </c>
      <c r="J15" s="393">
        <v>44927</v>
      </c>
      <c r="K15" s="87" t="s">
        <v>1128</v>
      </c>
      <c r="L15" s="90">
        <v>10201200</v>
      </c>
      <c r="M15" s="89"/>
      <c r="N15" s="123" t="s">
        <v>22</v>
      </c>
      <c r="O15" s="89"/>
      <c r="P15" s="89"/>
      <c r="Q15" s="89"/>
      <c r="R15" s="89"/>
      <c r="S15" s="89"/>
    </row>
    <row r="16" spans="1:19" ht="148.5">
      <c r="A16" s="380"/>
      <c r="B16" s="89">
        <v>10</v>
      </c>
      <c r="C16" s="87" t="s">
        <v>50</v>
      </c>
      <c r="D16" s="87" t="s">
        <v>51</v>
      </c>
      <c r="E16" s="88" t="s">
        <v>1129</v>
      </c>
      <c r="F16" s="87" t="s">
        <v>1094</v>
      </c>
      <c r="G16" s="87" t="s">
        <v>1111</v>
      </c>
      <c r="H16" s="87" t="s">
        <v>1130</v>
      </c>
      <c r="I16" s="87">
        <v>4</v>
      </c>
      <c r="J16" s="394">
        <v>45275</v>
      </c>
      <c r="K16" s="87" t="s">
        <v>1131</v>
      </c>
      <c r="L16" s="400">
        <v>800000</v>
      </c>
      <c r="M16" s="89"/>
      <c r="N16" s="89" t="s">
        <v>52</v>
      </c>
      <c r="O16" s="89"/>
      <c r="P16" s="89"/>
      <c r="Q16" s="89"/>
      <c r="R16" s="89"/>
      <c r="S16" s="89"/>
    </row>
    <row r="17" spans="1:19" ht="161.25">
      <c r="A17" s="380"/>
      <c r="B17" s="89">
        <v>11</v>
      </c>
      <c r="C17" s="87" t="s">
        <v>53</v>
      </c>
      <c r="D17" s="87" t="s">
        <v>54</v>
      </c>
      <c r="E17" s="88" t="s">
        <v>1132</v>
      </c>
      <c r="F17" s="87" t="s">
        <v>1094</v>
      </c>
      <c r="G17" s="87" t="s">
        <v>1133</v>
      </c>
      <c r="H17" s="87" t="s">
        <v>1134</v>
      </c>
      <c r="I17" s="87">
        <v>4</v>
      </c>
      <c r="J17" s="394">
        <v>44927</v>
      </c>
      <c r="K17" s="87" t="s">
        <v>1135</v>
      </c>
      <c r="L17" s="90">
        <v>236019.20000000001</v>
      </c>
      <c r="M17" s="89"/>
      <c r="N17" s="89" t="s">
        <v>55</v>
      </c>
      <c r="O17" s="89"/>
      <c r="P17" s="89"/>
      <c r="Q17" s="89"/>
      <c r="R17" s="89"/>
      <c r="S17" s="89"/>
    </row>
    <row r="18" spans="1:19">
      <c r="A18" s="101" t="s">
        <v>56</v>
      </c>
      <c r="B18" s="132">
        <v>11</v>
      </c>
      <c r="C18" s="132"/>
      <c r="D18" s="132"/>
      <c r="E18" s="180"/>
      <c r="F18" s="132"/>
      <c r="G18" s="132"/>
      <c r="H18" s="132"/>
      <c r="I18" s="132"/>
      <c r="J18" s="103"/>
      <c r="K18" s="132"/>
      <c r="L18" s="181">
        <f>SUM(L7:L17)</f>
        <v>13490317.889999999</v>
      </c>
      <c r="M18" s="132"/>
      <c r="N18" s="132"/>
      <c r="O18" s="132"/>
      <c r="P18" s="132"/>
      <c r="Q18" s="132"/>
      <c r="R18" s="132"/>
      <c r="S18" s="132"/>
    </row>
    <row r="19" spans="1:19" ht="121.5" customHeight="1">
      <c r="A19" s="1034" t="s">
        <v>1136</v>
      </c>
      <c r="B19" s="165">
        <v>1</v>
      </c>
      <c r="C19" s="154" t="s">
        <v>58</v>
      </c>
      <c r="D19" s="154" t="s">
        <v>59</v>
      </c>
      <c r="E19" s="100" t="s">
        <v>1137</v>
      </c>
      <c r="F19" s="154" t="s">
        <v>1094</v>
      </c>
      <c r="G19" s="154" t="s">
        <v>1111</v>
      </c>
      <c r="H19" s="154" t="s">
        <v>1138</v>
      </c>
      <c r="I19" s="154">
        <v>4</v>
      </c>
      <c r="J19" s="182">
        <v>45246</v>
      </c>
      <c r="K19" s="154" t="s">
        <v>1139</v>
      </c>
      <c r="L19" s="183">
        <v>200000</v>
      </c>
      <c r="M19" s="160"/>
      <c r="N19" s="154" t="s">
        <v>14</v>
      </c>
      <c r="O19" s="160"/>
      <c r="P19" s="160"/>
      <c r="Q19" s="160"/>
      <c r="R19" s="160"/>
      <c r="S19" s="160"/>
    </row>
    <row r="20" spans="1:19" ht="121.5">
      <c r="A20" s="1034"/>
      <c r="B20" s="160">
        <v>2</v>
      </c>
      <c r="C20" s="154" t="s">
        <v>63</v>
      </c>
      <c r="D20" s="154" t="s">
        <v>64</v>
      </c>
      <c r="E20" s="100" t="s">
        <v>1140</v>
      </c>
      <c r="F20" s="154" t="s">
        <v>1094</v>
      </c>
      <c r="G20" s="154" t="s">
        <v>1111</v>
      </c>
      <c r="H20" s="154" t="s">
        <v>1138</v>
      </c>
      <c r="I20" s="154">
        <v>4</v>
      </c>
      <c r="J20" s="182">
        <v>45000</v>
      </c>
      <c r="K20" s="154" t="s">
        <v>1141</v>
      </c>
      <c r="L20" s="183">
        <v>15950.4</v>
      </c>
      <c r="M20" s="160"/>
      <c r="N20" s="154" t="s">
        <v>22</v>
      </c>
      <c r="O20" s="160"/>
      <c r="P20" s="160"/>
      <c r="Q20" s="160"/>
      <c r="R20" s="160"/>
      <c r="S20" s="160"/>
    </row>
    <row r="21" spans="1:19" ht="121.5">
      <c r="A21" s="1034"/>
      <c r="B21" s="160">
        <v>3</v>
      </c>
      <c r="C21" s="154" t="s">
        <v>66</v>
      </c>
      <c r="D21" s="154" t="s">
        <v>67</v>
      </c>
      <c r="E21" s="100" t="s">
        <v>1142</v>
      </c>
      <c r="F21" s="154" t="s">
        <v>1103</v>
      </c>
      <c r="G21" s="154" t="s">
        <v>1104</v>
      </c>
      <c r="H21" s="154" t="s">
        <v>1143</v>
      </c>
      <c r="I21" s="154">
        <v>4</v>
      </c>
      <c r="J21" s="182">
        <v>45031</v>
      </c>
      <c r="K21" s="154" t="s">
        <v>1144</v>
      </c>
      <c r="L21" s="183">
        <v>15858.5</v>
      </c>
      <c r="M21" s="160"/>
      <c r="N21" s="154" t="s">
        <v>68</v>
      </c>
      <c r="O21" s="160"/>
      <c r="P21" s="160"/>
      <c r="Q21" s="160"/>
      <c r="R21" s="160"/>
      <c r="S21" s="160"/>
    </row>
    <row r="22" spans="1:19" ht="108">
      <c r="A22" s="1034"/>
      <c r="B22" s="160">
        <v>4</v>
      </c>
      <c r="C22" s="154" t="s">
        <v>69</v>
      </c>
      <c r="D22" s="154" t="s">
        <v>70</v>
      </c>
      <c r="E22" s="100" t="s">
        <v>1145</v>
      </c>
      <c r="F22" s="154" t="s">
        <v>1103</v>
      </c>
      <c r="G22" s="154" t="s">
        <v>1104</v>
      </c>
      <c r="H22" s="154" t="s">
        <v>1146</v>
      </c>
      <c r="I22" s="154">
        <v>4</v>
      </c>
      <c r="J22" s="182">
        <v>45077</v>
      </c>
      <c r="K22" s="154" t="s">
        <v>1147</v>
      </c>
      <c r="L22" s="183">
        <v>54824</v>
      </c>
      <c r="M22" s="160"/>
      <c r="N22" s="154" t="s">
        <v>68</v>
      </c>
      <c r="O22" s="160"/>
      <c r="P22" s="160"/>
      <c r="Q22" s="160"/>
      <c r="R22" s="160"/>
      <c r="S22" s="160"/>
    </row>
    <row r="23" spans="1:19" ht="165" customHeight="1">
      <c r="A23" s="1034"/>
      <c r="B23" s="160">
        <v>5</v>
      </c>
      <c r="C23" s="154" t="s">
        <v>71</v>
      </c>
      <c r="D23" s="154" t="s">
        <v>72</v>
      </c>
      <c r="E23" s="100" t="s">
        <v>1148</v>
      </c>
      <c r="F23" s="154" t="s">
        <v>1094</v>
      </c>
      <c r="G23" s="154" t="s">
        <v>1111</v>
      </c>
      <c r="H23" s="154" t="s">
        <v>1149</v>
      </c>
      <c r="I23" s="154">
        <v>4</v>
      </c>
      <c r="J23" s="182">
        <v>45072</v>
      </c>
      <c r="K23" s="154" t="s">
        <v>1150</v>
      </c>
      <c r="L23" s="183">
        <v>10786.5</v>
      </c>
      <c r="M23" s="160"/>
      <c r="N23" s="154" t="s">
        <v>14</v>
      </c>
      <c r="O23" s="160"/>
      <c r="P23" s="160"/>
      <c r="Q23" s="160"/>
      <c r="R23" s="160"/>
      <c r="S23" s="160"/>
    </row>
    <row r="24" spans="1:19" ht="63.75" customHeight="1">
      <c r="A24" s="1034"/>
      <c r="B24" s="160">
        <v>6</v>
      </c>
      <c r="C24" s="120" t="s">
        <v>74</v>
      </c>
      <c r="D24" s="184" t="s">
        <v>1151</v>
      </c>
      <c r="E24" s="185" t="s">
        <v>1152</v>
      </c>
      <c r="F24" s="120" t="s">
        <v>1094</v>
      </c>
      <c r="G24" s="120" t="s">
        <v>1111</v>
      </c>
      <c r="H24" s="185" t="s">
        <v>1153</v>
      </c>
      <c r="I24" s="120">
        <v>3</v>
      </c>
      <c r="J24" s="182">
        <v>45078</v>
      </c>
      <c r="K24" s="185" t="s">
        <v>1154</v>
      </c>
      <c r="L24" s="149">
        <v>10865</v>
      </c>
      <c r="M24" s="160"/>
      <c r="N24" s="155" t="s">
        <v>14</v>
      </c>
      <c r="O24" s="160"/>
      <c r="P24" s="160"/>
      <c r="Q24" s="160"/>
      <c r="R24" s="160"/>
      <c r="S24" s="160"/>
    </row>
    <row r="25" spans="1:19">
      <c r="A25" s="101" t="s">
        <v>1155</v>
      </c>
      <c r="B25" s="132">
        <v>6</v>
      </c>
      <c r="C25" s="132"/>
      <c r="D25" s="132"/>
      <c r="E25" s="180"/>
      <c r="F25" s="132"/>
      <c r="G25" s="132"/>
      <c r="H25" s="132"/>
      <c r="I25" s="132"/>
      <c r="J25" s="103"/>
      <c r="K25" s="132"/>
      <c r="L25" s="181">
        <f>SUM(L19:L24)</f>
        <v>308284.40000000002</v>
      </c>
      <c r="M25" s="132"/>
      <c r="N25" s="132"/>
      <c r="O25" s="132"/>
      <c r="P25" s="132"/>
      <c r="Q25" s="132"/>
      <c r="R25" s="132"/>
      <c r="S25" s="132"/>
    </row>
    <row r="26" spans="1:19" ht="91.5" customHeight="1">
      <c r="A26" s="1035" t="s">
        <v>1156</v>
      </c>
      <c r="B26" s="119">
        <v>1</v>
      </c>
      <c r="C26" s="158" t="s">
        <v>79</v>
      </c>
      <c r="D26" s="158" t="s">
        <v>80</v>
      </c>
      <c r="E26" s="186" t="s">
        <v>1157</v>
      </c>
      <c r="F26" s="158" t="s">
        <v>1094</v>
      </c>
      <c r="G26" s="158" t="s">
        <v>1158</v>
      </c>
      <c r="H26" s="158" t="s">
        <v>1159</v>
      </c>
      <c r="I26" s="161">
        <v>3</v>
      </c>
      <c r="J26" s="187">
        <v>44987</v>
      </c>
      <c r="K26" s="158" t="s">
        <v>1160</v>
      </c>
      <c r="L26" s="188">
        <v>31032</v>
      </c>
      <c r="M26" s="189"/>
      <c r="N26" s="161" t="s">
        <v>22</v>
      </c>
      <c r="O26" s="189"/>
      <c r="P26" s="158" t="s">
        <v>1118</v>
      </c>
      <c r="Q26" s="189" t="s">
        <v>1161</v>
      </c>
      <c r="R26" s="189"/>
      <c r="S26" s="189"/>
    </row>
    <row r="27" spans="1:19" ht="108.75" customHeight="1">
      <c r="A27" s="1035"/>
      <c r="B27" s="119">
        <v>2</v>
      </c>
      <c r="C27" s="158" t="s">
        <v>82</v>
      </c>
      <c r="D27" s="158" t="s">
        <v>83</v>
      </c>
      <c r="E27" s="186" t="s">
        <v>1162</v>
      </c>
      <c r="F27" s="158" t="s">
        <v>1163</v>
      </c>
      <c r="G27" s="158" t="s">
        <v>1164</v>
      </c>
      <c r="H27" s="158" t="s">
        <v>1165</v>
      </c>
      <c r="I27" s="161">
        <v>3</v>
      </c>
      <c r="J27" s="187">
        <v>45107</v>
      </c>
      <c r="K27" s="158" t="s">
        <v>1166</v>
      </c>
      <c r="L27" s="188">
        <v>70000</v>
      </c>
      <c r="M27" s="189"/>
      <c r="N27" s="161" t="s">
        <v>55</v>
      </c>
      <c r="O27" s="189"/>
      <c r="P27" s="189"/>
      <c r="Q27" s="189"/>
      <c r="R27" s="189"/>
      <c r="S27" s="189"/>
    </row>
    <row r="28" spans="1:19">
      <c r="A28" s="101" t="s">
        <v>84</v>
      </c>
      <c r="B28" s="190">
        <v>2</v>
      </c>
      <c r="C28" s="190"/>
      <c r="D28" s="190"/>
      <c r="E28" s="191"/>
      <c r="F28" s="190"/>
      <c r="G28" s="190"/>
      <c r="H28" s="190"/>
      <c r="I28" s="190"/>
      <c r="J28" s="110"/>
      <c r="K28" s="190"/>
      <c r="L28" s="181">
        <f>SUM(L26:L27)</f>
        <v>101032</v>
      </c>
      <c r="M28" s="190"/>
      <c r="N28" s="190"/>
      <c r="O28" s="190"/>
      <c r="P28" s="190"/>
      <c r="Q28" s="190"/>
      <c r="R28" s="190"/>
      <c r="S28" s="190"/>
    </row>
    <row r="29" spans="1:19" ht="108" customHeight="1">
      <c r="A29" s="1039" t="s">
        <v>1167</v>
      </c>
      <c r="B29" s="361">
        <v>1</v>
      </c>
      <c r="C29" s="329" t="s">
        <v>86</v>
      </c>
      <c r="D29" s="329" t="s">
        <v>87</v>
      </c>
      <c r="E29" s="363" t="s">
        <v>1168</v>
      </c>
      <c r="F29" s="329" t="s">
        <v>1103</v>
      </c>
      <c r="G29" s="329" t="s">
        <v>1164</v>
      </c>
      <c r="H29" s="329" t="s">
        <v>1169</v>
      </c>
      <c r="I29" s="329">
        <v>2</v>
      </c>
      <c r="J29" s="364">
        <v>45168</v>
      </c>
      <c r="K29" s="329" t="s">
        <v>1170</v>
      </c>
      <c r="L29" s="365">
        <v>50000</v>
      </c>
      <c r="M29" s="361"/>
      <c r="N29" s="329" t="s">
        <v>22</v>
      </c>
      <c r="O29" s="361"/>
      <c r="P29" s="361"/>
      <c r="Q29" s="361"/>
      <c r="R29" s="361"/>
      <c r="S29" s="361"/>
    </row>
    <row r="30" spans="1:19" ht="94.5">
      <c r="A30" s="1040"/>
      <c r="B30" s="361">
        <v>2</v>
      </c>
      <c r="C30" s="329" t="s">
        <v>91</v>
      </c>
      <c r="D30" s="329" t="s">
        <v>92</v>
      </c>
      <c r="E30" s="363" t="s">
        <v>1171</v>
      </c>
      <c r="F30" s="329" t="s">
        <v>1103</v>
      </c>
      <c r="G30" s="329" t="s">
        <v>1164</v>
      </c>
      <c r="H30" s="329" t="s">
        <v>1172</v>
      </c>
      <c r="I30" s="329">
        <v>2</v>
      </c>
      <c r="J30" s="364">
        <v>45016</v>
      </c>
      <c r="K30" s="329" t="s">
        <v>1173</v>
      </c>
      <c r="L30" s="365">
        <v>1000</v>
      </c>
      <c r="M30" s="361"/>
      <c r="N30" s="329" t="s">
        <v>22</v>
      </c>
      <c r="O30" s="361"/>
      <c r="P30" s="361"/>
      <c r="Q30" s="361"/>
      <c r="R30" s="361"/>
      <c r="S30" s="361"/>
    </row>
    <row r="31" spans="1:19" ht="226.5">
      <c r="A31" s="1040"/>
      <c r="B31" s="395">
        <v>3</v>
      </c>
      <c r="C31" s="396" t="s">
        <v>94</v>
      </c>
      <c r="D31" s="396" t="s">
        <v>95</v>
      </c>
      <c r="E31" s="397" t="s">
        <v>1174</v>
      </c>
      <c r="F31" s="396" t="s">
        <v>1094</v>
      </c>
      <c r="G31" s="396" t="s">
        <v>1095</v>
      </c>
      <c r="H31" s="396" t="s">
        <v>1172</v>
      </c>
      <c r="I31" s="396">
        <v>2</v>
      </c>
      <c r="J31" s="398">
        <v>45260</v>
      </c>
      <c r="K31" s="396" t="s">
        <v>1175</v>
      </c>
      <c r="L31" s="399">
        <v>56000</v>
      </c>
      <c r="M31" s="395"/>
      <c r="N31" s="396" t="s">
        <v>32</v>
      </c>
      <c r="O31" s="395"/>
      <c r="P31" s="395"/>
      <c r="Q31" s="395"/>
      <c r="R31" s="395"/>
      <c r="S31" s="395"/>
    </row>
    <row r="32" spans="1:19" ht="125.25">
      <c r="A32" s="1040"/>
      <c r="B32" s="361">
        <v>4</v>
      </c>
      <c r="C32" s="329" t="s">
        <v>97</v>
      </c>
      <c r="D32" s="329" t="s">
        <v>98</v>
      </c>
      <c r="E32" s="363" t="s">
        <v>1176</v>
      </c>
      <c r="F32" s="329" t="s">
        <v>1094</v>
      </c>
      <c r="G32" s="329" t="s">
        <v>1111</v>
      </c>
      <c r="H32" s="329" t="s">
        <v>1172</v>
      </c>
      <c r="I32" s="329">
        <v>2</v>
      </c>
      <c r="J32" s="364">
        <v>45106</v>
      </c>
      <c r="K32" s="329" t="s">
        <v>1177</v>
      </c>
      <c r="L32" s="365">
        <v>8000</v>
      </c>
      <c r="M32" s="361"/>
      <c r="N32" s="329" t="s">
        <v>22</v>
      </c>
      <c r="O32" s="361"/>
      <c r="P32" s="361" t="s">
        <v>1178</v>
      </c>
      <c r="Q32" s="361" t="s">
        <v>1179</v>
      </c>
      <c r="R32" s="361"/>
      <c r="S32" s="361"/>
    </row>
    <row r="33" spans="1:19" ht="138">
      <c r="A33" s="1040"/>
      <c r="B33" s="361">
        <v>5</v>
      </c>
      <c r="C33" s="459" t="s">
        <v>100</v>
      </c>
      <c r="D33" s="459" t="s">
        <v>101</v>
      </c>
      <c r="E33" s="463" t="s">
        <v>1180</v>
      </c>
      <c r="F33" s="459" t="s">
        <v>1103</v>
      </c>
      <c r="G33" s="459" t="s">
        <v>1104</v>
      </c>
      <c r="H33" s="459" t="s">
        <v>1181</v>
      </c>
      <c r="I33" s="459">
        <v>1</v>
      </c>
      <c r="J33" s="461">
        <v>44958</v>
      </c>
      <c r="K33" s="459" t="s">
        <v>1182</v>
      </c>
      <c r="L33" s="462">
        <v>1250</v>
      </c>
      <c r="M33" s="464"/>
      <c r="N33" s="459" t="s">
        <v>22</v>
      </c>
      <c r="O33" s="464"/>
      <c r="P33" s="464"/>
      <c r="Q33" s="464"/>
      <c r="R33" s="464"/>
      <c r="S33" s="419" t="s">
        <v>1183</v>
      </c>
    </row>
    <row r="34" spans="1:19" ht="200.25">
      <c r="A34" s="1040"/>
      <c r="B34" s="361">
        <v>6</v>
      </c>
      <c r="C34" s="329" t="s">
        <v>103</v>
      </c>
      <c r="D34" s="329" t="s">
        <v>104</v>
      </c>
      <c r="E34" s="363" t="s">
        <v>1184</v>
      </c>
      <c r="F34" s="329" t="s">
        <v>1094</v>
      </c>
      <c r="G34" s="329" t="s">
        <v>1111</v>
      </c>
      <c r="H34" s="329" t="s">
        <v>1185</v>
      </c>
      <c r="I34" s="329">
        <v>2</v>
      </c>
      <c r="J34" s="364">
        <v>45107</v>
      </c>
      <c r="K34" s="329" t="s">
        <v>1186</v>
      </c>
      <c r="L34" s="365">
        <v>50000</v>
      </c>
      <c r="M34" s="361"/>
      <c r="N34" s="329" t="s">
        <v>32</v>
      </c>
      <c r="O34" s="361"/>
      <c r="P34" s="361"/>
      <c r="Q34" s="361"/>
      <c r="R34" s="361"/>
      <c r="S34" s="361"/>
    </row>
    <row r="35" spans="1:19" ht="138">
      <c r="A35" s="1040"/>
      <c r="B35" s="464">
        <v>7</v>
      </c>
      <c r="C35" s="459" t="s">
        <v>105</v>
      </c>
      <c r="D35" s="459" t="s">
        <v>106</v>
      </c>
      <c r="E35" s="463" t="s">
        <v>1187</v>
      </c>
      <c r="F35" s="459" t="s">
        <v>1163</v>
      </c>
      <c r="G35" s="459" t="s">
        <v>1188</v>
      </c>
      <c r="H35" s="459" t="s">
        <v>1189</v>
      </c>
      <c r="I35" s="459">
        <v>2</v>
      </c>
      <c r="J35" s="461">
        <v>44979</v>
      </c>
      <c r="K35" s="459" t="s">
        <v>1190</v>
      </c>
      <c r="L35" s="462">
        <v>500000</v>
      </c>
      <c r="M35" s="464"/>
      <c r="N35" s="459" t="s">
        <v>32</v>
      </c>
      <c r="O35" s="464"/>
      <c r="P35" s="464"/>
      <c r="Q35" s="464"/>
      <c r="R35" s="464"/>
      <c r="S35" s="361" t="s">
        <v>1191</v>
      </c>
    </row>
    <row r="36" spans="1:19" ht="175.5">
      <c r="A36" s="1040"/>
      <c r="B36" s="361">
        <v>8</v>
      </c>
      <c r="C36" s="329" t="s">
        <v>108</v>
      </c>
      <c r="D36" s="329" t="s">
        <v>109</v>
      </c>
      <c r="E36" s="363" t="s">
        <v>1192</v>
      </c>
      <c r="F36" s="329" t="s">
        <v>1094</v>
      </c>
      <c r="G36" s="329" t="s">
        <v>1111</v>
      </c>
      <c r="H36" s="329" t="s">
        <v>1193</v>
      </c>
      <c r="I36" s="329">
        <v>2</v>
      </c>
      <c r="J36" s="364">
        <v>45270</v>
      </c>
      <c r="K36" s="329" t="s">
        <v>1194</v>
      </c>
      <c r="L36" s="365">
        <v>16150</v>
      </c>
      <c r="M36" s="361"/>
      <c r="N36" s="329" t="s">
        <v>32</v>
      </c>
      <c r="O36" s="361"/>
      <c r="P36" s="361"/>
      <c r="Q36" s="361"/>
      <c r="R36" s="361"/>
      <c r="S36" s="361"/>
    </row>
    <row r="37" spans="1:19" ht="100.5">
      <c r="A37" s="1040"/>
      <c r="B37" s="361">
        <v>9</v>
      </c>
      <c r="C37" s="329" t="s">
        <v>111</v>
      </c>
      <c r="D37" s="329" t="s">
        <v>112</v>
      </c>
      <c r="E37" s="363" t="s">
        <v>1195</v>
      </c>
      <c r="F37" s="329" t="s">
        <v>1103</v>
      </c>
      <c r="G37" s="329" t="s">
        <v>1164</v>
      </c>
      <c r="H37" s="329" t="s">
        <v>1196</v>
      </c>
      <c r="I37" s="329">
        <v>3</v>
      </c>
      <c r="J37" s="364">
        <v>45107</v>
      </c>
      <c r="K37" s="329" t="s">
        <v>1197</v>
      </c>
      <c r="L37" s="365">
        <v>160000</v>
      </c>
      <c r="M37" s="361"/>
      <c r="N37" s="329" t="s">
        <v>68</v>
      </c>
      <c r="O37" s="361"/>
      <c r="P37" s="361"/>
      <c r="Q37" s="361"/>
      <c r="R37" s="361"/>
      <c r="S37" s="361"/>
    </row>
    <row r="38" spans="1:19" ht="408.75" customHeight="1">
      <c r="A38" s="1040"/>
      <c r="B38" s="395">
        <v>10</v>
      </c>
      <c r="C38" s="396" t="s">
        <v>113</v>
      </c>
      <c r="D38" s="396" t="s">
        <v>1198</v>
      </c>
      <c r="E38" s="397" t="s">
        <v>1199</v>
      </c>
      <c r="F38" s="396" t="s">
        <v>1103</v>
      </c>
      <c r="G38" s="396" t="s">
        <v>1200</v>
      </c>
      <c r="H38" s="396" t="s">
        <v>1201</v>
      </c>
      <c r="I38" s="396">
        <v>3</v>
      </c>
      <c r="J38" s="398">
        <v>44683</v>
      </c>
      <c r="K38" s="396" t="s">
        <v>1202</v>
      </c>
      <c r="L38" s="399">
        <v>230000</v>
      </c>
      <c r="M38" s="395"/>
      <c r="N38" s="396" t="s">
        <v>32</v>
      </c>
      <c r="O38" s="395"/>
      <c r="P38" s="395" t="s">
        <v>1203</v>
      </c>
      <c r="Q38" s="395" t="s">
        <v>1204</v>
      </c>
      <c r="R38" s="395"/>
      <c r="S38" s="395"/>
    </row>
    <row r="39" spans="1:19" ht="282" customHeight="1">
      <c r="A39" s="1040"/>
      <c r="B39" s="395">
        <v>11</v>
      </c>
      <c r="C39" s="396" t="s">
        <v>116</v>
      </c>
      <c r="D39" s="396" t="s">
        <v>117</v>
      </c>
      <c r="E39" s="397" t="s">
        <v>1205</v>
      </c>
      <c r="F39" s="396" t="s">
        <v>1094</v>
      </c>
      <c r="G39" s="396" t="s">
        <v>1206</v>
      </c>
      <c r="H39" s="396" t="s">
        <v>1207</v>
      </c>
      <c r="I39" s="396">
        <v>2</v>
      </c>
      <c r="J39" s="398">
        <v>45260</v>
      </c>
      <c r="K39" s="396" t="s">
        <v>1208</v>
      </c>
      <c r="L39" s="399">
        <v>42000</v>
      </c>
      <c r="M39" s="395"/>
      <c r="N39" s="396" t="s">
        <v>32</v>
      </c>
      <c r="O39" s="395"/>
      <c r="P39" s="395" t="s">
        <v>1203</v>
      </c>
      <c r="Q39" s="395" t="s">
        <v>1209</v>
      </c>
      <c r="R39" s="395"/>
      <c r="S39" s="395"/>
    </row>
    <row r="40" spans="1:19" ht="351">
      <c r="A40" s="1040"/>
      <c r="B40" s="344">
        <v>12</v>
      </c>
      <c r="C40" s="345" t="s">
        <v>118</v>
      </c>
      <c r="D40" s="346" t="s">
        <v>119</v>
      </c>
      <c r="E40" s="347" t="s">
        <v>1210</v>
      </c>
      <c r="F40" s="345" t="s">
        <v>1211</v>
      </c>
      <c r="G40" s="345" t="s">
        <v>1212</v>
      </c>
      <c r="H40" s="347" t="s">
        <v>1213</v>
      </c>
      <c r="I40" s="345">
        <v>4</v>
      </c>
      <c r="J40" s="348">
        <v>45139</v>
      </c>
      <c r="K40" s="347" t="s">
        <v>1214</v>
      </c>
      <c r="L40" s="349">
        <v>6700000</v>
      </c>
      <c r="M40" s="344"/>
      <c r="N40" s="345" t="s">
        <v>120</v>
      </c>
      <c r="O40" s="344"/>
      <c r="P40" s="345" t="s">
        <v>1118</v>
      </c>
      <c r="Q40" s="347" t="s">
        <v>1215</v>
      </c>
      <c r="R40" s="350"/>
      <c r="S40" s="351" t="s">
        <v>1216</v>
      </c>
    </row>
    <row r="41" spans="1:19" ht="162.75">
      <c r="A41" s="1040"/>
      <c r="B41" s="160">
        <v>13</v>
      </c>
      <c r="C41" s="154" t="s">
        <v>123</v>
      </c>
      <c r="D41" s="154" t="s">
        <v>124</v>
      </c>
      <c r="E41" s="100" t="s">
        <v>1217</v>
      </c>
      <c r="F41" s="154" t="s">
        <v>1094</v>
      </c>
      <c r="G41" s="154" t="s">
        <v>1115</v>
      </c>
      <c r="H41" s="100" t="s">
        <v>1218</v>
      </c>
      <c r="I41" s="154">
        <v>4</v>
      </c>
      <c r="J41" s="182">
        <v>45139</v>
      </c>
      <c r="K41" s="100" t="s">
        <v>1219</v>
      </c>
      <c r="L41" s="183">
        <v>300000</v>
      </c>
      <c r="M41" s="160"/>
      <c r="N41" s="154" t="s">
        <v>68</v>
      </c>
      <c r="O41" s="160"/>
      <c r="P41" s="154" t="s">
        <v>1118</v>
      </c>
      <c r="Q41" s="100" t="s">
        <v>1215</v>
      </c>
      <c r="R41" s="100"/>
      <c r="S41" s="100"/>
    </row>
    <row r="42" spans="1:19" ht="100.5">
      <c r="A42" s="1040"/>
      <c r="B42" s="160">
        <v>14</v>
      </c>
      <c r="C42" s="154" t="s">
        <v>125</v>
      </c>
      <c r="D42" s="154" t="s">
        <v>126</v>
      </c>
      <c r="E42" s="100" t="s">
        <v>1220</v>
      </c>
      <c r="F42" s="154" t="s">
        <v>1211</v>
      </c>
      <c r="G42" s="154" t="s">
        <v>1212</v>
      </c>
      <c r="H42" s="100" t="s">
        <v>1221</v>
      </c>
      <c r="I42" s="154">
        <v>4</v>
      </c>
      <c r="J42" s="182">
        <v>44935</v>
      </c>
      <c r="K42" s="100" t="s">
        <v>1222</v>
      </c>
      <c r="L42" s="183">
        <v>200000</v>
      </c>
      <c r="M42" s="160"/>
      <c r="N42" s="154" t="s">
        <v>120</v>
      </c>
      <c r="O42" s="160"/>
      <c r="P42" s="154" t="s">
        <v>1118</v>
      </c>
      <c r="Q42" s="100" t="s">
        <v>1223</v>
      </c>
      <c r="R42" s="100"/>
      <c r="S42" s="100"/>
    </row>
    <row r="43" spans="1:19" ht="165.75" customHeight="1">
      <c r="A43" s="1040"/>
      <c r="B43" s="160">
        <v>15</v>
      </c>
      <c r="C43" s="154" t="s">
        <v>127</v>
      </c>
      <c r="D43" s="154" t="s">
        <v>128</v>
      </c>
      <c r="E43" s="100" t="s">
        <v>1224</v>
      </c>
      <c r="F43" s="154" t="s">
        <v>1211</v>
      </c>
      <c r="G43" s="154" t="s">
        <v>1212</v>
      </c>
      <c r="H43" s="100" t="s">
        <v>1221</v>
      </c>
      <c r="I43" s="154">
        <v>4</v>
      </c>
      <c r="J43" s="182">
        <v>44935</v>
      </c>
      <c r="K43" s="100" t="s">
        <v>1222</v>
      </c>
      <c r="L43" s="183">
        <v>400000</v>
      </c>
      <c r="M43" s="160"/>
      <c r="N43" s="154" t="s">
        <v>120</v>
      </c>
      <c r="O43" s="160"/>
      <c r="P43" s="154" t="s">
        <v>1118</v>
      </c>
      <c r="Q43" s="100" t="s">
        <v>1225</v>
      </c>
      <c r="R43" s="100"/>
      <c r="S43" s="100"/>
    </row>
    <row r="44" spans="1:19" ht="162.75">
      <c r="A44" s="1040"/>
      <c r="B44" s="160">
        <v>16</v>
      </c>
      <c r="C44" s="154" t="s">
        <v>129</v>
      </c>
      <c r="D44" s="154" t="s">
        <v>130</v>
      </c>
      <c r="E44" s="100" t="s">
        <v>1226</v>
      </c>
      <c r="F44" s="154" t="s">
        <v>1094</v>
      </c>
      <c r="G44" s="154" t="s">
        <v>1115</v>
      </c>
      <c r="H44" s="100" t="s">
        <v>1227</v>
      </c>
      <c r="I44" s="154">
        <v>3</v>
      </c>
      <c r="J44" s="182">
        <v>44935</v>
      </c>
      <c r="K44" s="100" t="s">
        <v>1228</v>
      </c>
      <c r="L44" s="183">
        <v>100000</v>
      </c>
      <c r="M44" s="160"/>
      <c r="N44" s="154" t="s">
        <v>120</v>
      </c>
      <c r="O44" s="160"/>
      <c r="P44" s="154" t="s">
        <v>1203</v>
      </c>
      <c r="Q44" s="100" t="s">
        <v>1229</v>
      </c>
      <c r="R44" s="100"/>
      <c r="S44" s="100"/>
    </row>
    <row r="45" spans="1:19" ht="264">
      <c r="A45" s="1040"/>
      <c r="B45" s="330">
        <v>17</v>
      </c>
      <c r="C45" s="331" t="s">
        <v>131</v>
      </c>
      <c r="D45" s="331" t="s">
        <v>132</v>
      </c>
      <c r="E45" s="332" t="s">
        <v>1230</v>
      </c>
      <c r="F45" s="331" t="s">
        <v>1211</v>
      </c>
      <c r="G45" s="331" t="s">
        <v>1212</v>
      </c>
      <c r="H45" s="332" t="s">
        <v>1221</v>
      </c>
      <c r="I45" s="331">
        <v>3</v>
      </c>
      <c r="J45" s="333">
        <v>44935</v>
      </c>
      <c r="K45" s="332" t="s">
        <v>1231</v>
      </c>
      <c r="L45" s="334">
        <v>120000</v>
      </c>
      <c r="M45" s="330"/>
      <c r="N45" s="331" t="s">
        <v>120</v>
      </c>
      <c r="O45" s="330"/>
      <c r="P45" s="331" t="s">
        <v>1118</v>
      </c>
      <c r="Q45" s="332" t="s">
        <v>1232</v>
      </c>
      <c r="R45" s="332"/>
      <c r="S45" s="335" t="s">
        <v>1233</v>
      </c>
    </row>
    <row r="46" spans="1:19" ht="290.25">
      <c r="A46" s="1040"/>
      <c r="B46" s="361">
        <v>18</v>
      </c>
      <c r="C46" s="329" t="s">
        <v>134</v>
      </c>
      <c r="D46" s="362" t="s">
        <v>135</v>
      </c>
      <c r="E46" s="363" t="s">
        <v>1234</v>
      </c>
      <c r="F46" s="329" t="s">
        <v>1211</v>
      </c>
      <c r="G46" s="329" t="s">
        <v>1212</v>
      </c>
      <c r="H46" s="363" t="s">
        <v>1221</v>
      </c>
      <c r="I46" s="329">
        <v>1</v>
      </c>
      <c r="J46" s="364">
        <v>44935</v>
      </c>
      <c r="K46" s="363" t="s">
        <v>1235</v>
      </c>
      <c r="L46" s="365">
        <v>1011034.45</v>
      </c>
      <c r="M46" s="361"/>
      <c r="N46" s="329" t="s">
        <v>120</v>
      </c>
      <c r="O46" s="361"/>
      <c r="P46" s="329" t="s">
        <v>1118</v>
      </c>
      <c r="Q46" s="363" t="s">
        <v>1236</v>
      </c>
      <c r="R46" s="366"/>
      <c r="S46" s="367" t="s">
        <v>1237</v>
      </c>
    </row>
    <row r="47" spans="1:19" ht="162.75">
      <c r="A47" s="1040"/>
      <c r="B47" s="361">
        <v>19</v>
      </c>
      <c r="C47" s="329" t="s">
        <v>137</v>
      </c>
      <c r="D47" s="362" t="s">
        <v>138</v>
      </c>
      <c r="E47" s="363" t="s">
        <v>1238</v>
      </c>
      <c r="F47" s="329" t="s">
        <v>1094</v>
      </c>
      <c r="G47" s="329" t="s">
        <v>1115</v>
      </c>
      <c r="H47" s="363" t="s">
        <v>1221</v>
      </c>
      <c r="I47" s="329">
        <v>4</v>
      </c>
      <c r="J47" s="364">
        <v>44935</v>
      </c>
      <c r="K47" s="363" t="s">
        <v>1239</v>
      </c>
      <c r="L47" s="365">
        <v>40000</v>
      </c>
      <c r="M47" s="361"/>
      <c r="N47" s="329" t="s">
        <v>68</v>
      </c>
      <c r="O47" s="361"/>
      <c r="P47" s="329" t="s">
        <v>1203</v>
      </c>
      <c r="Q47" s="363" t="s">
        <v>1240</v>
      </c>
      <c r="R47" s="366"/>
      <c r="S47" s="366"/>
    </row>
    <row r="48" spans="1:19" ht="188.25">
      <c r="A48" s="1040"/>
      <c r="B48" s="160">
        <v>20</v>
      </c>
      <c r="C48" s="154" t="s">
        <v>139</v>
      </c>
      <c r="D48" s="154" t="s">
        <v>140</v>
      </c>
      <c r="E48" s="100" t="s">
        <v>1241</v>
      </c>
      <c r="F48" s="154" t="s">
        <v>1094</v>
      </c>
      <c r="G48" s="154" t="s">
        <v>1115</v>
      </c>
      <c r="H48" s="100" t="s">
        <v>1227</v>
      </c>
      <c r="I48" s="154">
        <v>3</v>
      </c>
      <c r="J48" s="182">
        <v>45078</v>
      </c>
      <c r="K48" s="100" t="s">
        <v>1242</v>
      </c>
      <c r="L48" s="183">
        <v>1164990</v>
      </c>
      <c r="M48" s="160"/>
      <c r="N48" s="154" t="s">
        <v>68</v>
      </c>
      <c r="O48" s="160"/>
      <c r="P48" s="154" t="s">
        <v>1203</v>
      </c>
      <c r="Q48" s="100" t="s">
        <v>1229</v>
      </c>
      <c r="R48" s="100"/>
      <c r="S48" s="100"/>
    </row>
    <row r="49" spans="1:19" ht="162.75">
      <c r="A49" s="1040"/>
      <c r="B49" s="160">
        <v>21</v>
      </c>
      <c r="C49" s="154" t="s">
        <v>141</v>
      </c>
      <c r="D49" s="154" t="s">
        <v>142</v>
      </c>
      <c r="E49" s="100" t="s">
        <v>1243</v>
      </c>
      <c r="F49" s="154" t="s">
        <v>1094</v>
      </c>
      <c r="G49" s="154" t="s">
        <v>1115</v>
      </c>
      <c r="H49" s="100" t="s">
        <v>1221</v>
      </c>
      <c r="I49" s="154">
        <v>2</v>
      </c>
      <c r="J49" s="182">
        <v>44935</v>
      </c>
      <c r="K49" s="100" t="s">
        <v>1244</v>
      </c>
      <c r="L49" s="183">
        <v>1324000</v>
      </c>
      <c r="M49" s="160"/>
      <c r="N49" s="154" t="s">
        <v>120</v>
      </c>
      <c r="O49" s="160"/>
      <c r="P49" s="154" t="s">
        <v>1203</v>
      </c>
      <c r="Q49" s="100" t="s">
        <v>1229</v>
      </c>
      <c r="R49" s="100"/>
      <c r="S49" s="100"/>
    </row>
    <row r="50" spans="1:19" ht="150.75">
      <c r="A50" s="1040"/>
      <c r="B50" s="160">
        <v>22</v>
      </c>
      <c r="C50" s="154" t="s">
        <v>143</v>
      </c>
      <c r="D50" s="154" t="s">
        <v>144</v>
      </c>
      <c r="E50" s="100" t="s">
        <v>1245</v>
      </c>
      <c r="F50" s="154" t="s">
        <v>1094</v>
      </c>
      <c r="G50" s="154" t="s">
        <v>1115</v>
      </c>
      <c r="H50" s="100" t="s">
        <v>1221</v>
      </c>
      <c r="I50" s="154">
        <v>2</v>
      </c>
      <c r="J50" s="182">
        <v>44935</v>
      </c>
      <c r="K50" s="100" t="s">
        <v>1246</v>
      </c>
      <c r="L50" s="183">
        <v>283000</v>
      </c>
      <c r="M50" s="160"/>
      <c r="N50" s="154" t="s">
        <v>120</v>
      </c>
      <c r="O50" s="160"/>
      <c r="P50" s="154" t="s">
        <v>1203</v>
      </c>
      <c r="Q50" s="100" t="s">
        <v>1229</v>
      </c>
      <c r="R50" s="100"/>
      <c r="S50" s="100"/>
    </row>
    <row r="51" spans="1:19" ht="175.5">
      <c r="A51" s="1040"/>
      <c r="B51" s="160">
        <v>23</v>
      </c>
      <c r="C51" s="154" t="s">
        <v>145</v>
      </c>
      <c r="D51" s="154" t="s">
        <v>146</v>
      </c>
      <c r="E51" s="100" t="s">
        <v>1247</v>
      </c>
      <c r="F51" s="154" t="s">
        <v>1094</v>
      </c>
      <c r="G51" s="154" t="s">
        <v>1115</v>
      </c>
      <c r="H51" s="100" t="s">
        <v>1221</v>
      </c>
      <c r="I51" s="154">
        <v>3</v>
      </c>
      <c r="J51" s="182">
        <v>44935</v>
      </c>
      <c r="K51" s="100" t="s">
        <v>1248</v>
      </c>
      <c r="L51" s="183">
        <v>70000</v>
      </c>
      <c r="M51" s="160"/>
      <c r="N51" s="154" t="s">
        <v>68</v>
      </c>
      <c r="O51" s="160"/>
      <c r="P51" s="154" t="s">
        <v>1203</v>
      </c>
      <c r="Q51" s="100" t="s">
        <v>1229</v>
      </c>
      <c r="R51" s="100"/>
      <c r="S51" s="100"/>
    </row>
    <row r="52" spans="1:19" ht="288.75">
      <c r="A52" s="1040"/>
      <c r="B52" s="160">
        <v>24</v>
      </c>
      <c r="C52" s="154" t="s">
        <v>147</v>
      </c>
      <c r="D52" s="154" t="s">
        <v>148</v>
      </c>
      <c r="E52" s="100" t="s">
        <v>1249</v>
      </c>
      <c r="F52" s="154" t="s">
        <v>1094</v>
      </c>
      <c r="G52" s="154" t="s">
        <v>1111</v>
      </c>
      <c r="H52" s="100" t="s">
        <v>1250</v>
      </c>
      <c r="I52" s="154">
        <v>4</v>
      </c>
      <c r="J52" s="182">
        <v>45231</v>
      </c>
      <c r="K52" s="100" t="s">
        <v>1251</v>
      </c>
      <c r="L52" s="183">
        <v>20000</v>
      </c>
      <c r="M52" s="160"/>
      <c r="N52" s="154" t="s">
        <v>22</v>
      </c>
      <c r="O52" s="160"/>
      <c r="P52" s="154" t="s">
        <v>1203</v>
      </c>
      <c r="Q52" s="100" t="s">
        <v>1240</v>
      </c>
      <c r="R52" s="100"/>
      <c r="S52" s="100"/>
    </row>
    <row r="53" spans="1:19" ht="313.5">
      <c r="A53" s="1040"/>
      <c r="B53" s="160">
        <v>25</v>
      </c>
      <c r="C53" s="154" t="s">
        <v>149</v>
      </c>
      <c r="D53" s="154" t="s">
        <v>150</v>
      </c>
      <c r="E53" s="100" t="s">
        <v>1252</v>
      </c>
      <c r="F53" s="154" t="s">
        <v>1094</v>
      </c>
      <c r="G53" s="154" t="s">
        <v>1253</v>
      </c>
      <c r="H53" s="100" t="s">
        <v>1254</v>
      </c>
      <c r="I53" s="154">
        <v>4</v>
      </c>
      <c r="J53" s="182">
        <v>44927</v>
      </c>
      <c r="K53" s="160" t="s">
        <v>1251</v>
      </c>
      <c r="L53" s="183">
        <v>14346398.449999999</v>
      </c>
      <c r="M53" s="160"/>
      <c r="N53" s="154" t="s">
        <v>14</v>
      </c>
      <c r="O53" s="160"/>
      <c r="P53" s="154" t="s">
        <v>1203</v>
      </c>
      <c r="Q53" s="100" t="s">
        <v>1240</v>
      </c>
      <c r="R53" s="100"/>
      <c r="S53" s="100"/>
    </row>
    <row r="54" spans="1:19" ht="326.25">
      <c r="A54" s="1040"/>
      <c r="B54" s="160">
        <v>26</v>
      </c>
      <c r="C54" s="154" t="s">
        <v>151</v>
      </c>
      <c r="D54" s="154" t="s">
        <v>152</v>
      </c>
      <c r="E54" s="100" t="s">
        <v>1255</v>
      </c>
      <c r="F54" s="154" t="s">
        <v>1103</v>
      </c>
      <c r="G54" s="154" t="s">
        <v>1104</v>
      </c>
      <c r="H54" s="100" t="s">
        <v>1256</v>
      </c>
      <c r="I54" s="154">
        <v>4</v>
      </c>
      <c r="J54" s="182">
        <v>45062</v>
      </c>
      <c r="K54" s="160" t="s">
        <v>1257</v>
      </c>
      <c r="L54" s="183">
        <v>319000</v>
      </c>
      <c r="M54" s="160"/>
      <c r="N54" s="154" t="s">
        <v>68</v>
      </c>
      <c r="O54" s="160"/>
      <c r="P54" s="154" t="s">
        <v>1203</v>
      </c>
      <c r="Q54" s="100" t="s">
        <v>1240</v>
      </c>
      <c r="R54" s="100"/>
      <c r="S54" s="100"/>
    </row>
    <row r="55" spans="1:19" ht="276">
      <c r="A55" s="1040"/>
      <c r="B55" s="160">
        <v>27</v>
      </c>
      <c r="C55" s="154" t="s">
        <v>153</v>
      </c>
      <c r="D55" s="154" t="s">
        <v>154</v>
      </c>
      <c r="E55" s="100" t="s">
        <v>1258</v>
      </c>
      <c r="F55" s="154" t="s">
        <v>1094</v>
      </c>
      <c r="G55" s="154" t="s">
        <v>1095</v>
      </c>
      <c r="H55" s="100" t="s">
        <v>1256</v>
      </c>
      <c r="I55" s="154">
        <v>4</v>
      </c>
      <c r="J55" s="182">
        <v>44928</v>
      </c>
      <c r="K55" s="160" t="s">
        <v>1259</v>
      </c>
      <c r="L55" s="183">
        <v>100000</v>
      </c>
      <c r="M55" s="160"/>
      <c r="N55" s="154" t="s">
        <v>68</v>
      </c>
      <c r="O55" s="160"/>
      <c r="P55" s="154" t="s">
        <v>1118</v>
      </c>
      <c r="Q55" s="100" t="s">
        <v>1260</v>
      </c>
      <c r="R55" s="100"/>
      <c r="S55" s="100"/>
    </row>
    <row r="56" spans="1:19" ht="276">
      <c r="A56" s="1040"/>
      <c r="B56" s="160">
        <v>28</v>
      </c>
      <c r="C56" s="154" t="s">
        <v>155</v>
      </c>
      <c r="D56" s="154" t="s">
        <v>156</v>
      </c>
      <c r="E56" s="100" t="s">
        <v>1258</v>
      </c>
      <c r="F56" s="154" t="s">
        <v>1103</v>
      </c>
      <c r="G56" s="154" t="s">
        <v>1104</v>
      </c>
      <c r="H56" s="100" t="s">
        <v>1256</v>
      </c>
      <c r="I56" s="154">
        <v>4</v>
      </c>
      <c r="J56" s="182">
        <v>44928</v>
      </c>
      <c r="K56" s="160" t="s">
        <v>1261</v>
      </c>
      <c r="L56" s="183">
        <v>120000</v>
      </c>
      <c r="M56" s="160"/>
      <c r="N56" s="154" t="s">
        <v>157</v>
      </c>
      <c r="O56" s="160"/>
      <c r="P56" s="154" t="s">
        <v>1118</v>
      </c>
      <c r="Q56" s="100" t="s">
        <v>1262</v>
      </c>
      <c r="R56" s="100"/>
      <c r="S56" s="100"/>
    </row>
    <row r="57" spans="1:19" ht="276">
      <c r="A57" s="1040"/>
      <c r="B57" s="160">
        <v>29</v>
      </c>
      <c r="C57" s="154" t="s">
        <v>158</v>
      </c>
      <c r="D57" s="154" t="s">
        <v>159</v>
      </c>
      <c r="E57" s="100" t="s">
        <v>1263</v>
      </c>
      <c r="F57" s="154" t="s">
        <v>1103</v>
      </c>
      <c r="G57" s="154" t="s">
        <v>1104</v>
      </c>
      <c r="H57" s="100" t="s">
        <v>1256</v>
      </c>
      <c r="I57" s="154">
        <v>4</v>
      </c>
      <c r="J57" s="182">
        <v>44928</v>
      </c>
      <c r="K57" s="160">
        <v>240</v>
      </c>
      <c r="L57" s="183">
        <v>240000</v>
      </c>
      <c r="M57" s="160"/>
      <c r="N57" s="154" t="s">
        <v>157</v>
      </c>
      <c r="O57" s="160"/>
      <c r="P57" s="154" t="s">
        <v>1203</v>
      </c>
      <c r="Q57" s="100" t="s">
        <v>157</v>
      </c>
      <c r="R57" s="100"/>
      <c r="S57" s="100"/>
    </row>
    <row r="58" spans="1:19" ht="196.5" customHeight="1">
      <c r="A58" s="1040"/>
      <c r="B58" s="160">
        <v>30</v>
      </c>
      <c r="C58" s="154" t="s">
        <v>161</v>
      </c>
      <c r="D58" s="154" t="s">
        <v>162</v>
      </c>
      <c r="E58" s="100" t="s">
        <v>1264</v>
      </c>
      <c r="F58" s="154" t="s">
        <v>1094</v>
      </c>
      <c r="G58" s="154" t="s">
        <v>1095</v>
      </c>
      <c r="H58" s="99" t="s">
        <v>1256</v>
      </c>
      <c r="I58" s="154">
        <v>4</v>
      </c>
      <c r="J58" s="182">
        <v>44928</v>
      </c>
      <c r="K58" s="160" t="s">
        <v>1265</v>
      </c>
      <c r="L58" s="183">
        <v>92000</v>
      </c>
      <c r="M58" s="160"/>
      <c r="N58" s="154" t="s">
        <v>68</v>
      </c>
      <c r="O58" s="160"/>
      <c r="P58" s="154" t="s">
        <v>1203</v>
      </c>
      <c r="Q58" s="100" t="s">
        <v>157</v>
      </c>
      <c r="R58" s="100"/>
      <c r="S58" s="100"/>
    </row>
    <row r="59" spans="1:19" ht="372">
      <c r="A59" s="1040"/>
      <c r="B59" s="160">
        <v>31</v>
      </c>
      <c r="C59" s="154" t="s">
        <v>163</v>
      </c>
      <c r="D59" s="154" t="s">
        <v>164</v>
      </c>
      <c r="E59" s="99" t="s">
        <v>1266</v>
      </c>
      <c r="F59" s="154" t="s">
        <v>1103</v>
      </c>
      <c r="G59" s="154" t="s">
        <v>1104</v>
      </c>
      <c r="H59" s="100" t="s">
        <v>1256</v>
      </c>
      <c r="I59" s="154">
        <v>4</v>
      </c>
      <c r="J59" s="182">
        <v>45112</v>
      </c>
      <c r="K59" s="160" t="s">
        <v>1267</v>
      </c>
      <c r="L59" s="183">
        <v>149500</v>
      </c>
      <c r="M59" s="160"/>
      <c r="N59" s="154" t="s">
        <v>55</v>
      </c>
      <c r="O59" s="160"/>
      <c r="P59" s="154" t="s">
        <v>1118</v>
      </c>
      <c r="Q59" s="100" t="s">
        <v>157</v>
      </c>
      <c r="R59" s="100"/>
      <c r="S59" s="100"/>
    </row>
    <row r="60" spans="1:19" ht="264">
      <c r="A60" s="1040"/>
      <c r="B60" s="330">
        <v>32</v>
      </c>
      <c r="C60" s="331" t="s">
        <v>167</v>
      </c>
      <c r="D60" s="331" t="s">
        <v>168</v>
      </c>
      <c r="E60" s="332" t="s">
        <v>1268</v>
      </c>
      <c r="F60" s="331" t="s">
        <v>1103</v>
      </c>
      <c r="G60" s="331" t="s">
        <v>1164</v>
      </c>
      <c r="H60" s="332" t="s">
        <v>1269</v>
      </c>
      <c r="I60" s="331">
        <v>3</v>
      </c>
      <c r="J60" s="333">
        <v>45112</v>
      </c>
      <c r="K60" s="330" t="s">
        <v>1270</v>
      </c>
      <c r="L60" s="334">
        <v>3823233</v>
      </c>
      <c r="M60" s="330"/>
      <c r="N60" s="331" t="s">
        <v>55</v>
      </c>
      <c r="O60" s="330"/>
      <c r="P60" s="331" t="s">
        <v>1203</v>
      </c>
      <c r="Q60" s="332" t="s">
        <v>157</v>
      </c>
      <c r="R60" s="332"/>
      <c r="S60" s="332" t="s">
        <v>169</v>
      </c>
    </row>
    <row r="61" spans="1:19" ht="81">
      <c r="A61" s="1040"/>
      <c r="B61" s="160">
        <v>33</v>
      </c>
      <c r="C61" s="120" t="s">
        <v>171</v>
      </c>
      <c r="D61" s="165" t="s">
        <v>172</v>
      </c>
      <c r="E61" s="197" t="s">
        <v>1271</v>
      </c>
      <c r="F61" s="120" t="s">
        <v>1094</v>
      </c>
      <c r="G61" s="154" t="s">
        <v>1095</v>
      </c>
      <c r="H61" s="197" t="s">
        <v>1272</v>
      </c>
      <c r="I61" s="160">
        <v>1</v>
      </c>
      <c r="J61" s="182">
        <v>44929</v>
      </c>
      <c r="K61" s="197" t="s">
        <v>1273</v>
      </c>
      <c r="L61" s="149">
        <v>249300</v>
      </c>
      <c r="M61" s="160"/>
      <c r="N61" s="154" t="s">
        <v>14</v>
      </c>
      <c r="O61" s="160"/>
      <c r="P61" s="160"/>
      <c r="Q61" s="160"/>
      <c r="R61" s="160"/>
      <c r="S61" s="160"/>
    </row>
    <row r="62" spans="1:19" ht="81">
      <c r="A62" s="1040"/>
      <c r="B62" s="160">
        <v>34</v>
      </c>
      <c r="C62" s="165" t="s">
        <v>173</v>
      </c>
      <c r="D62" s="120" t="s">
        <v>174</v>
      </c>
      <c r="E62" s="197" t="s">
        <v>1274</v>
      </c>
      <c r="F62" s="120" t="s">
        <v>1094</v>
      </c>
      <c r="G62" s="120" t="s">
        <v>1115</v>
      </c>
      <c r="H62" s="197" t="s">
        <v>1272</v>
      </c>
      <c r="I62" s="160">
        <v>3</v>
      </c>
      <c r="J62" s="182">
        <v>45270</v>
      </c>
      <c r="K62" s="160" t="s">
        <v>1275</v>
      </c>
      <c r="L62" s="133">
        <v>900000</v>
      </c>
      <c r="M62" s="160"/>
      <c r="N62" s="154" t="s">
        <v>55</v>
      </c>
      <c r="O62" s="160"/>
      <c r="P62" s="160"/>
      <c r="Q62" s="160"/>
      <c r="R62" s="160"/>
      <c r="S62" s="160"/>
    </row>
    <row r="63" spans="1:19" ht="81">
      <c r="A63" s="1040"/>
      <c r="B63" s="160">
        <v>35</v>
      </c>
      <c r="C63" s="165" t="s">
        <v>175</v>
      </c>
      <c r="D63" s="197" t="s">
        <v>176</v>
      </c>
      <c r="E63" s="197" t="s">
        <v>1276</v>
      </c>
      <c r="F63" s="120" t="s">
        <v>1163</v>
      </c>
      <c r="G63" s="120" t="s">
        <v>1115</v>
      </c>
      <c r="H63" s="197" t="s">
        <v>1272</v>
      </c>
      <c r="I63" s="160">
        <v>1</v>
      </c>
      <c r="J63" s="182">
        <v>45269</v>
      </c>
      <c r="K63" s="197" t="s">
        <v>1277</v>
      </c>
      <c r="L63" s="149">
        <v>1266941.55</v>
      </c>
      <c r="M63" s="160"/>
      <c r="N63" s="154" t="s">
        <v>68</v>
      </c>
      <c r="O63" s="160"/>
      <c r="P63" s="160"/>
      <c r="Q63" s="160"/>
      <c r="R63" s="160"/>
      <c r="S63" s="160"/>
    </row>
    <row r="64" spans="1:19" ht="137.25">
      <c r="A64" s="1040"/>
      <c r="B64" s="160">
        <v>36</v>
      </c>
      <c r="C64" s="165" t="s">
        <v>178</v>
      </c>
      <c r="D64" s="165" t="s">
        <v>179</v>
      </c>
      <c r="E64" s="197" t="s">
        <v>1278</v>
      </c>
      <c r="F64" s="120" t="s">
        <v>1094</v>
      </c>
      <c r="G64" s="154" t="s">
        <v>1095</v>
      </c>
      <c r="H64" s="160" t="s">
        <v>1272</v>
      </c>
      <c r="I64" s="160">
        <v>2</v>
      </c>
      <c r="J64" s="182">
        <v>45159</v>
      </c>
      <c r="K64" s="160" t="s">
        <v>1279</v>
      </c>
      <c r="L64" s="149">
        <v>29339.54</v>
      </c>
      <c r="M64" s="160"/>
      <c r="N64" s="154" t="s">
        <v>68</v>
      </c>
      <c r="O64" s="160"/>
      <c r="P64" s="160"/>
      <c r="Q64" s="160"/>
      <c r="R64" s="160"/>
      <c r="S64" s="160"/>
    </row>
    <row r="65" spans="1:19" ht="81">
      <c r="A65" s="1040"/>
      <c r="B65" s="160">
        <v>37</v>
      </c>
      <c r="C65" s="165" t="s">
        <v>181</v>
      </c>
      <c r="D65" s="160" t="s">
        <v>182</v>
      </c>
      <c r="E65" s="197" t="s">
        <v>1280</v>
      </c>
      <c r="F65" s="120" t="s">
        <v>1094</v>
      </c>
      <c r="G65" s="154" t="s">
        <v>1206</v>
      </c>
      <c r="H65" s="197" t="s">
        <v>1272</v>
      </c>
      <c r="I65" s="160">
        <v>3</v>
      </c>
      <c r="J65" s="182">
        <v>45132</v>
      </c>
      <c r="K65" s="197" t="s">
        <v>1281</v>
      </c>
      <c r="L65" s="166">
        <v>251894.76</v>
      </c>
      <c r="M65" s="160"/>
      <c r="N65" s="154" t="s">
        <v>14</v>
      </c>
      <c r="O65" s="160"/>
      <c r="P65" s="160"/>
      <c r="Q65" s="160"/>
      <c r="R65" s="160"/>
      <c r="S65" s="160"/>
    </row>
    <row r="66" spans="1:19" ht="81">
      <c r="A66" s="1040"/>
      <c r="B66" s="160">
        <v>38</v>
      </c>
      <c r="C66" s="165" t="s">
        <v>184</v>
      </c>
      <c r="D66" s="165" t="s">
        <v>185</v>
      </c>
      <c r="E66" s="197" t="s">
        <v>1282</v>
      </c>
      <c r="F66" s="120" t="s">
        <v>1094</v>
      </c>
      <c r="G66" s="154" t="s">
        <v>1283</v>
      </c>
      <c r="H66" s="197" t="s">
        <v>1272</v>
      </c>
      <c r="I66" s="160">
        <v>2</v>
      </c>
      <c r="J66" s="182">
        <v>45194</v>
      </c>
      <c r="K66" s="197" t="s">
        <v>1284</v>
      </c>
      <c r="L66" s="166">
        <v>30475.74</v>
      </c>
      <c r="M66" s="160"/>
      <c r="N66" s="154" t="s">
        <v>68</v>
      </c>
      <c r="O66" s="160"/>
      <c r="P66" s="160"/>
      <c r="Q66" s="160"/>
      <c r="R66" s="160"/>
      <c r="S66" s="160"/>
    </row>
    <row r="67" spans="1:19" ht="81">
      <c r="A67" s="1040"/>
      <c r="B67" s="160">
        <v>39</v>
      </c>
      <c r="C67" s="165" t="s">
        <v>186</v>
      </c>
      <c r="D67" s="165" t="s">
        <v>187</v>
      </c>
      <c r="E67" s="165" t="s">
        <v>1285</v>
      </c>
      <c r="F67" s="120" t="s">
        <v>1094</v>
      </c>
      <c r="G67" s="154" t="s">
        <v>1095</v>
      </c>
      <c r="H67" s="197" t="s">
        <v>1272</v>
      </c>
      <c r="I67" s="160">
        <v>2</v>
      </c>
      <c r="J67" s="182">
        <v>45071</v>
      </c>
      <c r="K67" s="160" t="s">
        <v>1286</v>
      </c>
      <c r="L67" s="166">
        <v>66786.87</v>
      </c>
      <c r="M67" s="160"/>
      <c r="N67" s="154" t="s">
        <v>14</v>
      </c>
      <c r="O67" s="160"/>
      <c r="P67" s="160"/>
      <c r="Q67" s="160"/>
      <c r="R67" s="160"/>
      <c r="S67" s="160"/>
    </row>
    <row r="68" spans="1:19" ht="81">
      <c r="A68" s="1040"/>
      <c r="B68" s="160">
        <v>40</v>
      </c>
      <c r="C68" s="165" t="s">
        <v>188</v>
      </c>
      <c r="D68" s="165" t="s">
        <v>189</v>
      </c>
      <c r="E68" s="165" t="s">
        <v>1285</v>
      </c>
      <c r="F68" s="120" t="s">
        <v>1094</v>
      </c>
      <c r="G68" s="154" t="s">
        <v>1206</v>
      </c>
      <c r="H68" s="197" t="s">
        <v>1272</v>
      </c>
      <c r="I68" s="160">
        <v>2</v>
      </c>
      <c r="J68" s="182">
        <v>45227</v>
      </c>
      <c r="K68" s="160" t="s">
        <v>1287</v>
      </c>
      <c r="L68" s="166">
        <v>7848</v>
      </c>
      <c r="M68" s="160"/>
      <c r="N68" s="154" t="s">
        <v>14</v>
      </c>
      <c r="O68" s="160"/>
      <c r="P68" s="160"/>
      <c r="Q68" s="160"/>
      <c r="R68" s="160"/>
      <c r="S68" s="160"/>
    </row>
    <row r="69" spans="1:19" ht="81">
      <c r="A69" s="1040"/>
      <c r="B69" s="160">
        <v>41</v>
      </c>
      <c r="C69" s="165" t="s">
        <v>190</v>
      </c>
      <c r="D69" s="160" t="s">
        <v>191</v>
      </c>
      <c r="E69" s="160" t="s">
        <v>1288</v>
      </c>
      <c r="F69" s="120" t="s">
        <v>1094</v>
      </c>
      <c r="G69" s="154" t="s">
        <v>1206</v>
      </c>
      <c r="H69" s="197" t="s">
        <v>1289</v>
      </c>
      <c r="I69" s="160">
        <v>4</v>
      </c>
      <c r="J69" s="182">
        <v>45006</v>
      </c>
      <c r="K69" s="160" t="s">
        <v>1286</v>
      </c>
      <c r="L69" s="166">
        <v>1802351.28</v>
      </c>
      <c r="M69" s="160"/>
      <c r="N69" s="154" t="s">
        <v>14</v>
      </c>
      <c r="O69" s="160"/>
      <c r="P69" s="160"/>
      <c r="Q69" s="160"/>
      <c r="R69" s="160"/>
      <c r="S69" s="160"/>
    </row>
    <row r="70" spans="1:19" ht="81">
      <c r="A70" s="1040"/>
      <c r="B70" s="160">
        <v>42</v>
      </c>
      <c r="C70" s="165" t="s">
        <v>192</v>
      </c>
      <c r="D70" s="165" t="s">
        <v>193</v>
      </c>
      <c r="E70" s="160" t="s">
        <v>1290</v>
      </c>
      <c r="F70" s="120" t="s">
        <v>1094</v>
      </c>
      <c r="G70" s="154" t="s">
        <v>1206</v>
      </c>
      <c r="H70" s="197" t="s">
        <v>1291</v>
      </c>
      <c r="I70" s="160">
        <v>4</v>
      </c>
      <c r="J70" s="182"/>
      <c r="K70" s="160" t="s">
        <v>1292</v>
      </c>
      <c r="L70" s="133">
        <v>196751.91</v>
      </c>
      <c r="M70" s="160"/>
      <c r="N70" s="154" t="s">
        <v>52</v>
      </c>
      <c r="O70" s="160"/>
      <c r="P70" s="160"/>
      <c r="Q70" s="160"/>
      <c r="R70" s="160"/>
      <c r="S70" s="160"/>
    </row>
    <row r="71" spans="1:19" ht="100.5">
      <c r="A71" s="1040"/>
      <c r="B71" s="154">
        <v>43</v>
      </c>
      <c r="C71" s="154" t="s">
        <v>194</v>
      </c>
      <c r="D71" s="154" t="s">
        <v>195</v>
      </c>
      <c r="E71" s="100" t="s">
        <v>1293</v>
      </c>
      <c r="F71" s="154" t="s">
        <v>1094</v>
      </c>
      <c r="G71" s="154" t="s">
        <v>1294</v>
      </c>
      <c r="H71" s="154" t="s">
        <v>1295</v>
      </c>
      <c r="I71" s="154">
        <v>4</v>
      </c>
      <c r="J71" s="182">
        <v>45020</v>
      </c>
      <c r="K71" s="154" t="s">
        <v>1296</v>
      </c>
      <c r="L71" s="183">
        <v>1063118.6399999999</v>
      </c>
      <c r="M71" s="154"/>
      <c r="N71" s="154" t="s">
        <v>14</v>
      </c>
      <c r="O71" s="154"/>
      <c r="P71" s="154"/>
      <c r="Q71" s="154"/>
      <c r="R71" s="154"/>
      <c r="S71" s="154"/>
    </row>
    <row r="72" spans="1:19" ht="174.75">
      <c r="A72" s="1040"/>
      <c r="B72" s="154">
        <v>44</v>
      </c>
      <c r="C72" s="154" t="s">
        <v>196</v>
      </c>
      <c r="D72" s="154" t="s">
        <v>197</v>
      </c>
      <c r="E72" s="100" t="s">
        <v>1297</v>
      </c>
      <c r="F72" s="154" t="s">
        <v>1094</v>
      </c>
      <c r="G72" s="154" t="s">
        <v>1294</v>
      </c>
      <c r="H72" s="154" t="s">
        <v>1298</v>
      </c>
      <c r="I72" s="154">
        <v>4</v>
      </c>
      <c r="J72" s="182">
        <v>44986</v>
      </c>
      <c r="K72" s="154" t="s">
        <v>1296</v>
      </c>
      <c r="L72" s="183">
        <v>201986.4</v>
      </c>
      <c r="M72" s="154"/>
      <c r="N72" s="154" t="s">
        <v>14</v>
      </c>
      <c r="O72" s="154"/>
      <c r="P72" s="154"/>
      <c r="Q72" s="154"/>
      <c r="R72" s="154"/>
      <c r="S72" s="154"/>
    </row>
    <row r="73" spans="1:19" ht="108">
      <c r="A73" s="1040"/>
      <c r="B73" s="154">
        <v>45</v>
      </c>
      <c r="C73" s="154" t="s">
        <v>198</v>
      </c>
      <c r="D73" s="154" t="s">
        <v>199</v>
      </c>
      <c r="E73" s="100" t="s">
        <v>1299</v>
      </c>
      <c r="F73" s="154" t="s">
        <v>1094</v>
      </c>
      <c r="G73" s="154" t="s">
        <v>1294</v>
      </c>
      <c r="H73" s="154" t="s">
        <v>1300</v>
      </c>
      <c r="I73" s="154">
        <v>4</v>
      </c>
      <c r="J73" s="182">
        <v>45023</v>
      </c>
      <c r="K73" s="154" t="s">
        <v>1301</v>
      </c>
      <c r="L73" s="183">
        <v>3884476.44</v>
      </c>
      <c r="M73" s="154"/>
      <c r="N73" s="154" t="s">
        <v>14</v>
      </c>
      <c r="O73" s="154"/>
      <c r="P73" s="154"/>
      <c r="Q73" s="154"/>
      <c r="R73" s="154"/>
      <c r="S73" s="154"/>
    </row>
    <row r="74" spans="1:19" ht="161.25">
      <c r="A74" s="1040"/>
      <c r="B74" s="154">
        <v>46</v>
      </c>
      <c r="C74" s="154" t="s">
        <v>200</v>
      </c>
      <c r="D74" s="154" t="s">
        <v>201</v>
      </c>
      <c r="E74" s="100" t="s">
        <v>1302</v>
      </c>
      <c r="F74" s="154" t="s">
        <v>1094</v>
      </c>
      <c r="G74" s="154" t="s">
        <v>1294</v>
      </c>
      <c r="H74" s="154" t="s">
        <v>1303</v>
      </c>
      <c r="I74" s="154">
        <v>4</v>
      </c>
      <c r="J74" s="182">
        <v>45139</v>
      </c>
      <c r="K74" s="154" t="s">
        <v>1304</v>
      </c>
      <c r="L74" s="183">
        <v>464680.8</v>
      </c>
      <c r="M74" s="154"/>
      <c r="N74" s="154" t="s">
        <v>14</v>
      </c>
      <c r="O74" s="154"/>
      <c r="P74" s="154"/>
      <c r="Q74" s="154"/>
      <c r="R74" s="154"/>
      <c r="S74" s="154"/>
    </row>
    <row r="75" spans="1:19" ht="148.5">
      <c r="A75" s="1040"/>
      <c r="B75" s="154">
        <v>47</v>
      </c>
      <c r="C75" s="154" t="s">
        <v>202</v>
      </c>
      <c r="D75" s="154" t="s">
        <v>203</v>
      </c>
      <c r="E75" s="100" t="s">
        <v>1305</v>
      </c>
      <c r="F75" s="154" t="s">
        <v>1094</v>
      </c>
      <c r="G75" s="154" t="s">
        <v>1294</v>
      </c>
      <c r="H75" s="154" t="s">
        <v>1306</v>
      </c>
      <c r="I75" s="154">
        <v>4</v>
      </c>
      <c r="J75" s="182">
        <v>44992</v>
      </c>
      <c r="K75" s="154" t="s">
        <v>1307</v>
      </c>
      <c r="L75" s="183">
        <v>4150292.64</v>
      </c>
      <c r="M75" s="154"/>
      <c r="N75" s="154" t="s">
        <v>14</v>
      </c>
      <c r="O75" s="154"/>
      <c r="P75" s="154"/>
      <c r="Q75" s="154"/>
      <c r="R75" s="154"/>
      <c r="S75" s="154"/>
    </row>
    <row r="76" spans="1:19" ht="27">
      <c r="A76" s="1040"/>
      <c r="B76" s="194">
        <v>48</v>
      </c>
      <c r="C76" s="194" t="s">
        <v>1308</v>
      </c>
      <c r="D76" s="194" t="s">
        <v>1309</v>
      </c>
      <c r="E76" s="195"/>
      <c r="F76" s="194"/>
      <c r="G76" s="194"/>
      <c r="H76" s="194"/>
      <c r="I76" s="194"/>
      <c r="J76" s="196"/>
      <c r="K76" s="194"/>
      <c r="L76" s="374"/>
      <c r="M76" s="194"/>
      <c r="N76" s="194"/>
      <c r="O76" s="194"/>
      <c r="P76" s="194"/>
      <c r="Q76" s="194"/>
      <c r="R76" s="194"/>
      <c r="S76" s="375" t="s">
        <v>1310</v>
      </c>
    </row>
    <row r="77" spans="1:19" ht="163.5" customHeight="1">
      <c r="A77" s="1041"/>
      <c r="B77" s="194">
        <v>49</v>
      </c>
      <c r="C77" s="379" t="s">
        <v>1311</v>
      </c>
      <c r="D77" s="379" t="s">
        <v>1312</v>
      </c>
      <c r="E77" s="379" t="s">
        <v>1313</v>
      </c>
      <c r="F77" s="371" t="s">
        <v>1314</v>
      </c>
      <c r="G77" s="371" t="s">
        <v>1164</v>
      </c>
      <c r="H77" s="371" t="s">
        <v>1315</v>
      </c>
      <c r="I77" s="370"/>
      <c r="J77" s="372"/>
      <c r="K77" s="370"/>
      <c r="L77" s="373">
        <v>24180</v>
      </c>
      <c r="M77" s="370"/>
      <c r="N77" s="370"/>
      <c r="O77" s="370"/>
      <c r="P77" s="370"/>
      <c r="Q77" s="370"/>
      <c r="R77" s="370"/>
      <c r="S77" s="370" t="s">
        <v>1316</v>
      </c>
    </row>
    <row r="78" spans="1:19">
      <c r="A78" s="102" t="s">
        <v>1317</v>
      </c>
      <c r="B78" s="368">
        <v>49</v>
      </c>
      <c r="C78" s="368"/>
      <c r="D78" s="368"/>
      <c r="E78" s="376"/>
      <c r="F78" s="368"/>
      <c r="G78" s="368"/>
      <c r="H78" s="368"/>
      <c r="I78" s="368"/>
      <c r="J78" s="377"/>
      <c r="K78" s="368"/>
      <c r="L78" s="378">
        <f>SUM(L29:L77)</f>
        <v>46627980.469999984</v>
      </c>
      <c r="M78" s="368"/>
      <c r="N78" s="368"/>
      <c r="O78" s="368"/>
      <c r="P78" s="368"/>
      <c r="Q78" s="368"/>
      <c r="R78" s="368"/>
      <c r="S78" s="368"/>
    </row>
    <row r="79" spans="1:19" ht="15" customHeight="1">
      <c r="A79" s="1036" t="s">
        <v>204</v>
      </c>
      <c r="B79" s="1023">
        <v>1</v>
      </c>
      <c r="C79" s="1032" t="s">
        <v>205</v>
      </c>
      <c r="D79" s="1030" t="s">
        <v>206</v>
      </c>
      <c r="E79" s="1059" t="s">
        <v>1318</v>
      </c>
      <c r="F79" s="1028" t="s">
        <v>1094</v>
      </c>
      <c r="G79" s="1023"/>
      <c r="H79" s="1030" t="s">
        <v>1319</v>
      </c>
      <c r="I79" s="1047">
        <v>4</v>
      </c>
      <c r="J79" s="1060">
        <v>45091</v>
      </c>
      <c r="K79" s="1028" t="s">
        <v>1320</v>
      </c>
      <c r="L79" s="1052">
        <v>5379658.2000000002</v>
      </c>
      <c r="M79" s="1023"/>
      <c r="N79" s="1028" t="s">
        <v>61</v>
      </c>
      <c r="O79" s="1023"/>
      <c r="P79" s="1027" t="s">
        <v>1203</v>
      </c>
      <c r="Q79" s="1023"/>
      <c r="R79" s="1023"/>
      <c r="S79" s="1023"/>
    </row>
    <row r="80" spans="1:19">
      <c r="A80" s="1037"/>
      <c r="B80" s="1023"/>
      <c r="C80" s="1032"/>
      <c r="D80" s="1030"/>
      <c r="E80" s="1059"/>
      <c r="F80" s="1028"/>
      <c r="G80" s="1023"/>
      <c r="H80" s="1030"/>
      <c r="I80" s="1047"/>
      <c r="J80" s="1060"/>
      <c r="K80" s="1028"/>
      <c r="L80" s="1052"/>
      <c r="M80" s="1023"/>
      <c r="N80" s="1028"/>
      <c r="O80" s="1023"/>
      <c r="P80" s="1027"/>
      <c r="Q80" s="1023"/>
      <c r="R80" s="1023"/>
      <c r="S80" s="1023"/>
    </row>
    <row r="81" spans="1:19">
      <c r="A81" s="1037"/>
      <c r="B81" s="1023"/>
      <c r="C81" s="1032"/>
      <c r="D81" s="1030"/>
      <c r="E81" s="1059"/>
      <c r="F81" s="1028"/>
      <c r="G81" s="1023"/>
      <c r="H81" s="1030"/>
      <c r="I81" s="1047"/>
      <c r="J81" s="1060"/>
      <c r="K81" s="1028"/>
      <c r="L81" s="1052"/>
      <c r="M81" s="1023"/>
      <c r="N81" s="1028"/>
      <c r="O81" s="1023"/>
      <c r="P81" s="1027"/>
      <c r="Q81" s="1023"/>
      <c r="R81" s="1023"/>
      <c r="S81" s="1023"/>
    </row>
    <row r="82" spans="1:19">
      <c r="A82" s="1037"/>
      <c r="B82" s="1023"/>
      <c r="C82" s="1032"/>
      <c r="D82" s="1030"/>
      <c r="E82" s="1059"/>
      <c r="F82" s="1028"/>
      <c r="G82" s="1023"/>
      <c r="H82" s="1030"/>
      <c r="I82" s="1047"/>
      <c r="J82" s="1060"/>
      <c r="K82" s="1028"/>
      <c r="L82" s="1052"/>
      <c r="M82" s="1023"/>
      <c r="N82" s="1028"/>
      <c r="O82" s="1023"/>
      <c r="P82" s="1027"/>
      <c r="Q82" s="1023"/>
      <c r="R82" s="1023"/>
      <c r="S82" s="1023"/>
    </row>
    <row r="83" spans="1:19">
      <c r="A83" s="1037"/>
      <c r="B83" s="1023"/>
      <c r="C83" s="1032"/>
      <c r="D83" s="1030"/>
      <c r="E83" s="1059"/>
      <c r="F83" s="1028"/>
      <c r="G83" s="1023"/>
      <c r="H83" s="1030"/>
      <c r="I83" s="1047"/>
      <c r="J83" s="1060"/>
      <c r="K83" s="1028"/>
      <c r="L83" s="1052"/>
      <c r="M83" s="1023"/>
      <c r="N83" s="1028"/>
      <c r="O83" s="1023"/>
      <c r="P83" s="1027"/>
      <c r="Q83" s="1023"/>
      <c r="R83" s="1023"/>
      <c r="S83" s="1023"/>
    </row>
    <row r="84" spans="1:19">
      <c r="A84" s="1037"/>
      <c r="B84" s="1023"/>
      <c r="C84" s="1032"/>
      <c r="D84" s="1030"/>
      <c r="E84" s="1059"/>
      <c r="F84" s="1028"/>
      <c r="G84" s="1023"/>
      <c r="H84" s="1030"/>
      <c r="I84" s="1047"/>
      <c r="J84" s="1060"/>
      <c r="K84" s="1028"/>
      <c r="L84" s="1052"/>
      <c r="M84" s="1023"/>
      <c r="N84" s="1028"/>
      <c r="O84" s="1023"/>
      <c r="P84" s="1027"/>
      <c r="Q84" s="1023"/>
      <c r="R84" s="1023"/>
      <c r="S84" s="1023"/>
    </row>
    <row r="85" spans="1:19">
      <c r="A85" s="1038"/>
      <c r="B85" s="1042">
        <v>2</v>
      </c>
      <c r="C85" s="1057" t="s">
        <v>209</v>
      </c>
      <c r="D85" s="1029" t="s">
        <v>210</v>
      </c>
      <c r="E85" s="1048" t="s">
        <v>1321</v>
      </c>
      <c r="F85" s="1050" t="s">
        <v>1094</v>
      </c>
      <c r="G85" s="1042"/>
      <c r="H85" s="1042" t="s">
        <v>1319</v>
      </c>
      <c r="I85" s="1042">
        <v>4</v>
      </c>
      <c r="J85" s="1043" t="s">
        <v>211</v>
      </c>
      <c r="K85" s="1042" t="s">
        <v>1322</v>
      </c>
      <c r="L85" s="1056">
        <v>23306.14</v>
      </c>
      <c r="M85" s="1042"/>
      <c r="N85" s="1029" t="s">
        <v>14</v>
      </c>
      <c r="O85" s="1024"/>
      <c r="P85" s="1024"/>
      <c r="Q85" s="1024"/>
      <c r="R85" s="1024"/>
      <c r="S85" s="1024"/>
    </row>
    <row r="86" spans="1:19">
      <c r="A86" s="1038"/>
      <c r="B86" s="1028"/>
      <c r="C86" s="1058"/>
      <c r="D86" s="1030"/>
      <c r="E86" s="1049"/>
      <c r="F86" s="1051"/>
      <c r="G86" s="1028"/>
      <c r="H86" s="1028"/>
      <c r="I86" s="1028"/>
      <c r="J86" s="1044"/>
      <c r="K86" s="1028"/>
      <c r="L86" s="1052"/>
      <c r="M86" s="1028"/>
      <c r="N86" s="1030"/>
      <c r="O86" s="1025"/>
      <c r="P86" s="1025"/>
      <c r="Q86" s="1025"/>
      <c r="R86" s="1025"/>
      <c r="S86" s="1025"/>
    </row>
    <row r="87" spans="1:19">
      <c r="A87" s="1038"/>
      <c r="B87" s="1028"/>
      <c r="C87" s="1058"/>
      <c r="D87" s="1030"/>
      <c r="E87" s="1049"/>
      <c r="F87" s="1051"/>
      <c r="G87" s="1028"/>
      <c r="H87" s="1028"/>
      <c r="I87" s="1028"/>
      <c r="J87" s="1044"/>
      <c r="K87" s="1028"/>
      <c r="L87" s="1052"/>
      <c r="M87" s="1028"/>
      <c r="N87" s="1030"/>
      <c r="O87" s="1025"/>
      <c r="P87" s="1025"/>
      <c r="Q87" s="1025"/>
      <c r="R87" s="1025"/>
      <c r="S87" s="1025"/>
    </row>
    <row r="88" spans="1:19">
      <c r="A88" s="1038"/>
      <c r="B88" s="1028"/>
      <c r="C88" s="1058"/>
      <c r="D88" s="1030"/>
      <c r="E88" s="1049"/>
      <c r="F88" s="1051"/>
      <c r="G88" s="1028"/>
      <c r="H88" s="1028"/>
      <c r="I88" s="1028"/>
      <c r="J88" s="1044"/>
      <c r="K88" s="1028"/>
      <c r="L88" s="1052"/>
      <c r="M88" s="1028"/>
      <c r="N88" s="1030"/>
      <c r="O88" s="1025"/>
      <c r="P88" s="1025"/>
      <c r="Q88" s="1025"/>
      <c r="R88" s="1025"/>
      <c r="S88" s="1025"/>
    </row>
    <row r="89" spans="1:19">
      <c r="A89" s="1038"/>
      <c r="B89" s="1028"/>
      <c r="C89" s="1058"/>
      <c r="D89" s="1030"/>
      <c r="E89" s="1049"/>
      <c r="F89" s="1051"/>
      <c r="G89" s="1028"/>
      <c r="H89" s="1028"/>
      <c r="I89" s="1028"/>
      <c r="J89" s="1044"/>
      <c r="K89" s="1028"/>
      <c r="L89" s="1052"/>
      <c r="M89" s="1028"/>
      <c r="N89" s="1030"/>
      <c r="O89" s="1025"/>
      <c r="P89" s="1025"/>
      <c r="Q89" s="1025"/>
      <c r="R89" s="1025"/>
      <c r="S89" s="1025"/>
    </row>
    <row r="90" spans="1:19">
      <c r="A90" s="1038"/>
      <c r="B90" s="1028"/>
      <c r="C90" s="1058"/>
      <c r="D90" s="1030"/>
      <c r="E90" s="1049"/>
      <c r="F90" s="1051"/>
      <c r="G90" s="1028"/>
      <c r="H90" s="1028"/>
      <c r="I90" s="1028"/>
      <c r="J90" s="1044"/>
      <c r="K90" s="1028"/>
      <c r="L90" s="1052"/>
      <c r="M90" s="1028"/>
      <c r="N90" s="1030"/>
      <c r="O90" s="1025"/>
      <c r="P90" s="1025"/>
      <c r="Q90" s="1025"/>
      <c r="R90" s="1025"/>
      <c r="S90" s="1025"/>
    </row>
    <row r="91" spans="1:19">
      <c r="A91" s="1038"/>
      <c r="B91" s="1028"/>
      <c r="C91" s="1058"/>
      <c r="D91" s="1030"/>
      <c r="E91" s="1049"/>
      <c r="F91" s="1051"/>
      <c r="G91" s="1028"/>
      <c r="H91" s="1028"/>
      <c r="I91" s="1028"/>
      <c r="J91" s="1044"/>
      <c r="K91" s="1028"/>
      <c r="L91" s="1052"/>
      <c r="M91" s="1028"/>
      <c r="N91" s="1030"/>
      <c r="O91" s="1025"/>
      <c r="P91" s="1025"/>
      <c r="Q91" s="1025"/>
      <c r="R91" s="1025"/>
      <c r="S91" s="1025"/>
    </row>
    <row r="92" spans="1:19">
      <c r="A92" s="1038"/>
      <c r="B92" s="1028"/>
      <c r="C92" s="1058"/>
      <c r="D92" s="1030"/>
      <c r="E92" s="1049"/>
      <c r="F92" s="1051"/>
      <c r="G92" s="1028"/>
      <c r="H92" s="1028"/>
      <c r="I92" s="1028"/>
      <c r="J92" s="1044"/>
      <c r="K92" s="1028"/>
      <c r="L92" s="1052"/>
      <c r="M92" s="1028"/>
      <c r="N92" s="1030"/>
      <c r="O92" s="1025"/>
      <c r="P92" s="1025"/>
      <c r="Q92" s="1025"/>
      <c r="R92" s="1025"/>
      <c r="S92" s="1025"/>
    </row>
    <row r="93" spans="1:19">
      <c r="A93" s="1038"/>
      <c r="B93" s="1028"/>
      <c r="C93" s="1058"/>
      <c r="D93" s="1030"/>
      <c r="E93" s="1049"/>
      <c r="F93" s="1051"/>
      <c r="G93" s="1028"/>
      <c r="H93" s="1028"/>
      <c r="I93" s="1028"/>
      <c r="J93" s="1044"/>
      <c r="K93" s="1028"/>
      <c r="L93" s="1052"/>
      <c r="M93" s="1028"/>
      <c r="N93" s="1030"/>
      <c r="O93" s="1025"/>
      <c r="P93" s="1025"/>
      <c r="Q93" s="1025"/>
      <c r="R93" s="1025"/>
      <c r="S93" s="1025"/>
    </row>
    <row r="94" spans="1:19">
      <c r="A94" s="1038"/>
      <c r="B94" s="1028"/>
      <c r="C94" s="1058"/>
      <c r="D94" s="1030"/>
      <c r="E94" s="1049"/>
      <c r="F94" s="1051"/>
      <c r="G94" s="1028"/>
      <c r="H94" s="1028"/>
      <c r="I94" s="1028"/>
      <c r="J94" s="1044"/>
      <c r="K94" s="1028"/>
      <c r="L94" s="1052"/>
      <c r="M94" s="1028"/>
      <c r="N94" s="1030"/>
      <c r="O94" s="1025"/>
      <c r="P94" s="1025"/>
      <c r="Q94" s="1025"/>
      <c r="R94" s="1025"/>
      <c r="S94" s="1025"/>
    </row>
    <row r="95" spans="1:19">
      <c r="A95" s="1038"/>
      <c r="B95" s="1028"/>
      <c r="C95" s="1058"/>
      <c r="D95" s="1030"/>
      <c r="E95" s="1049"/>
      <c r="F95" s="1051"/>
      <c r="G95" s="1028"/>
      <c r="H95" s="1028"/>
      <c r="I95" s="1028"/>
      <c r="J95" s="1044"/>
      <c r="K95" s="1028"/>
      <c r="L95" s="1052"/>
      <c r="M95" s="1028"/>
      <c r="N95" s="1030"/>
      <c r="O95" s="1025"/>
      <c r="P95" s="1025"/>
      <c r="Q95" s="1025"/>
      <c r="R95" s="1025"/>
      <c r="S95" s="1025"/>
    </row>
    <row r="96" spans="1:19">
      <c r="A96" s="1038"/>
      <c r="B96" s="1028"/>
      <c r="C96" s="1058"/>
      <c r="D96" s="1030"/>
      <c r="E96" s="1049"/>
      <c r="F96" s="1051"/>
      <c r="G96" s="1028"/>
      <c r="H96" s="1028"/>
      <c r="I96" s="1028"/>
      <c r="J96" s="1044"/>
      <c r="K96" s="1028"/>
      <c r="L96" s="1052"/>
      <c r="M96" s="1028"/>
      <c r="N96" s="1030"/>
      <c r="O96" s="1025"/>
      <c r="P96" s="1025"/>
      <c r="Q96" s="1025"/>
      <c r="R96" s="1025"/>
      <c r="S96" s="1025"/>
    </row>
    <row r="97" spans="1:19">
      <c r="A97" s="1038"/>
      <c r="B97" s="1028"/>
      <c r="C97" s="1058"/>
      <c r="D97" s="1030"/>
      <c r="E97" s="1049"/>
      <c r="F97" s="1051"/>
      <c r="G97" s="1028"/>
      <c r="H97" s="1028"/>
      <c r="I97" s="1028"/>
      <c r="J97" s="1044"/>
      <c r="K97" s="1028"/>
      <c r="L97" s="1052"/>
      <c r="M97" s="1028"/>
      <c r="N97" s="1030"/>
      <c r="O97" s="1025"/>
      <c r="P97" s="1025"/>
      <c r="Q97" s="1025"/>
      <c r="R97" s="1025"/>
      <c r="S97" s="1025"/>
    </row>
    <row r="98" spans="1:19">
      <c r="A98" s="1038"/>
      <c r="B98" s="1028"/>
      <c r="C98" s="1058"/>
      <c r="D98" s="1030"/>
      <c r="E98" s="1049"/>
      <c r="F98" s="1051"/>
      <c r="G98" s="1028"/>
      <c r="H98" s="1028"/>
      <c r="I98" s="1028"/>
      <c r="J98" s="1044"/>
      <c r="K98" s="1028"/>
      <c r="L98" s="1052"/>
      <c r="M98" s="1028"/>
      <c r="N98" s="1030"/>
      <c r="O98" s="1025"/>
      <c r="P98" s="1025"/>
      <c r="Q98" s="1025"/>
      <c r="R98" s="1025"/>
      <c r="S98" s="1025"/>
    </row>
    <row r="99" spans="1:19">
      <c r="A99" s="1038"/>
      <c r="B99" s="1028"/>
      <c r="C99" s="1058"/>
      <c r="D99" s="1030"/>
      <c r="E99" s="1049"/>
      <c r="F99" s="1051"/>
      <c r="G99" s="1028"/>
      <c r="H99" s="1028"/>
      <c r="I99" s="1028"/>
      <c r="J99" s="1044"/>
      <c r="K99" s="1028"/>
      <c r="L99" s="1052"/>
      <c r="M99" s="1028"/>
      <c r="N99" s="1030"/>
      <c r="O99" s="1025"/>
      <c r="P99" s="1025"/>
      <c r="Q99" s="1025"/>
      <c r="R99" s="1025"/>
      <c r="S99" s="1025"/>
    </row>
    <row r="100" spans="1:19">
      <c r="A100" s="1038"/>
      <c r="B100" s="1028"/>
      <c r="C100" s="1058"/>
      <c r="D100" s="1030"/>
      <c r="E100" s="1049"/>
      <c r="F100" s="1051"/>
      <c r="G100" s="1028"/>
      <c r="H100" s="1028"/>
      <c r="I100" s="1028"/>
      <c r="J100" s="1044"/>
      <c r="K100" s="1028"/>
      <c r="L100" s="1052"/>
      <c r="M100" s="1028"/>
      <c r="N100" s="1030"/>
      <c r="O100" s="1025"/>
      <c r="P100" s="1025"/>
      <c r="Q100" s="1025"/>
      <c r="R100" s="1025"/>
      <c r="S100" s="1025"/>
    </row>
    <row r="101" spans="1:19">
      <c r="A101" s="1038"/>
      <c r="B101" s="1028"/>
      <c r="C101" s="1058"/>
      <c r="D101" s="1030"/>
      <c r="E101" s="1049"/>
      <c r="F101" s="1051"/>
      <c r="G101" s="1028"/>
      <c r="H101" s="1028"/>
      <c r="I101" s="1028"/>
      <c r="J101" s="1044"/>
      <c r="K101" s="1028"/>
      <c r="L101" s="1052"/>
      <c r="M101" s="1028"/>
      <c r="N101" s="1030"/>
      <c r="O101" s="1025"/>
      <c r="P101" s="1025"/>
      <c r="Q101" s="1025"/>
      <c r="R101" s="1025"/>
      <c r="S101" s="1025"/>
    </row>
    <row r="102" spans="1:19">
      <c r="A102" s="1038"/>
      <c r="B102" s="1028"/>
      <c r="C102" s="1058"/>
      <c r="D102" s="1030"/>
      <c r="E102" s="1049"/>
      <c r="F102" s="1051"/>
      <c r="G102" s="1028"/>
      <c r="H102" s="1028"/>
      <c r="I102" s="1028"/>
      <c r="J102" s="1044"/>
      <c r="K102" s="1028"/>
      <c r="L102" s="1052"/>
      <c r="M102" s="1028"/>
      <c r="N102" s="1030"/>
      <c r="O102" s="1025"/>
      <c r="P102" s="1025"/>
      <c r="Q102" s="1025"/>
      <c r="R102" s="1025"/>
      <c r="S102" s="1025"/>
    </row>
    <row r="103" spans="1:19">
      <c r="A103" s="1038"/>
      <c r="B103" s="1028"/>
      <c r="C103" s="1058"/>
      <c r="D103" s="1030"/>
      <c r="E103" s="1049"/>
      <c r="F103" s="1051"/>
      <c r="G103" s="1028"/>
      <c r="H103" s="1028"/>
      <c r="I103" s="1028"/>
      <c r="J103" s="1044"/>
      <c r="K103" s="1028"/>
      <c r="L103" s="1052"/>
      <c r="M103" s="1028"/>
      <c r="N103" s="1030"/>
      <c r="O103" s="1025"/>
      <c r="P103" s="1025"/>
      <c r="Q103" s="1025"/>
      <c r="R103" s="1025"/>
      <c r="S103" s="1025"/>
    </row>
    <row r="104" spans="1:19" ht="126.75">
      <c r="A104" s="1038"/>
      <c r="B104" s="87">
        <v>3</v>
      </c>
      <c r="C104" s="92" t="s">
        <v>212</v>
      </c>
      <c r="D104" s="324" t="s">
        <v>213</v>
      </c>
      <c r="E104" s="325" t="s">
        <v>1323</v>
      </c>
      <c r="F104" s="326" t="s">
        <v>1094</v>
      </c>
      <c r="G104" s="324"/>
      <c r="H104" s="324" t="s">
        <v>1319</v>
      </c>
      <c r="I104" s="324">
        <v>4</v>
      </c>
      <c r="J104" s="327" t="s">
        <v>214</v>
      </c>
      <c r="K104" s="324" t="s">
        <v>1324</v>
      </c>
      <c r="L104" s="401">
        <v>12960</v>
      </c>
      <c r="M104" s="324"/>
      <c r="N104" s="324" t="s">
        <v>14</v>
      </c>
      <c r="O104" s="324"/>
      <c r="P104" s="324"/>
      <c r="Q104" s="324"/>
      <c r="R104" s="324"/>
      <c r="S104" s="324"/>
    </row>
    <row r="105" spans="1:19" ht="165">
      <c r="A105" s="1038"/>
      <c r="B105" s="89">
        <v>4</v>
      </c>
      <c r="C105" s="91" t="s">
        <v>215</v>
      </c>
      <c r="D105" s="93" t="s">
        <v>216</v>
      </c>
      <c r="E105" s="94" t="s">
        <v>1325</v>
      </c>
      <c r="F105" s="95"/>
      <c r="G105" s="95"/>
      <c r="H105" s="87" t="s">
        <v>1326</v>
      </c>
      <c r="I105" s="89">
        <v>3</v>
      </c>
      <c r="J105" s="118">
        <v>45043</v>
      </c>
      <c r="K105" s="87" t="s">
        <v>1327</v>
      </c>
      <c r="L105" s="400">
        <v>1963.2</v>
      </c>
      <c r="M105" s="95"/>
      <c r="N105" s="93" t="s">
        <v>14</v>
      </c>
      <c r="O105" s="95"/>
      <c r="P105" s="95"/>
      <c r="Q105" s="95"/>
      <c r="R105" s="95"/>
      <c r="S105" s="95"/>
    </row>
    <row r="106" spans="1:19" ht="53.25">
      <c r="A106" s="1038"/>
      <c r="B106" s="89">
        <v>5</v>
      </c>
      <c r="C106" s="91" t="s">
        <v>217</v>
      </c>
      <c r="D106" s="93" t="s">
        <v>218</v>
      </c>
      <c r="E106" s="97" t="s">
        <v>1328</v>
      </c>
      <c r="F106" s="95"/>
      <c r="G106" s="95"/>
      <c r="H106" s="87" t="s">
        <v>1319</v>
      </c>
      <c r="I106" s="89">
        <v>4</v>
      </c>
      <c r="J106" s="96"/>
      <c r="K106" s="87" t="s">
        <v>1320</v>
      </c>
      <c r="L106" s="400">
        <v>92990</v>
      </c>
      <c r="M106" s="95"/>
      <c r="N106" s="89" t="s">
        <v>61</v>
      </c>
      <c r="O106" s="95"/>
      <c r="P106" s="95"/>
      <c r="Q106" s="95"/>
      <c r="R106" s="95"/>
      <c r="S106" s="95"/>
    </row>
    <row r="107" spans="1:19" ht="188.25">
      <c r="A107" s="1038"/>
      <c r="B107" s="89">
        <v>6</v>
      </c>
      <c r="C107" s="91" t="s">
        <v>219</v>
      </c>
      <c r="D107" s="89" t="s">
        <v>220</v>
      </c>
      <c r="E107" s="88" t="s">
        <v>1329</v>
      </c>
      <c r="F107" s="89"/>
      <c r="G107" s="89"/>
      <c r="H107" s="89" t="s">
        <v>1319</v>
      </c>
      <c r="I107" s="89">
        <v>3</v>
      </c>
      <c r="J107" s="96"/>
      <c r="K107" s="89" t="s">
        <v>1330</v>
      </c>
      <c r="L107" s="400">
        <v>15120</v>
      </c>
      <c r="M107" s="89"/>
      <c r="N107" s="89" t="s">
        <v>221</v>
      </c>
      <c r="O107" s="89"/>
      <c r="P107" s="89"/>
      <c r="Q107" s="89"/>
      <c r="R107" s="89"/>
      <c r="S107" s="89"/>
    </row>
    <row r="108" spans="1:19" ht="188.25">
      <c r="A108" s="1038"/>
      <c r="B108" s="89">
        <v>7</v>
      </c>
      <c r="C108" s="91" t="s">
        <v>223</v>
      </c>
      <c r="D108" s="87" t="s">
        <v>224</v>
      </c>
      <c r="E108" s="88" t="s">
        <v>1331</v>
      </c>
      <c r="F108" s="89"/>
      <c r="G108" s="89"/>
      <c r="H108" s="89" t="s">
        <v>1319</v>
      </c>
      <c r="I108" s="89">
        <v>4</v>
      </c>
      <c r="J108" s="96"/>
      <c r="K108" s="89" t="s">
        <v>1320</v>
      </c>
      <c r="L108" s="400">
        <v>22976800</v>
      </c>
      <c r="M108" s="89"/>
      <c r="N108" s="89" t="s">
        <v>225</v>
      </c>
      <c r="O108" s="89"/>
      <c r="P108" s="89"/>
      <c r="Q108" s="89"/>
      <c r="R108" s="89"/>
      <c r="S108" s="89"/>
    </row>
    <row r="109" spans="1:19" ht="183">
      <c r="A109" s="1038"/>
      <c r="B109" s="384">
        <v>8</v>
      </c>
      <c r="C109" s="385" t="s">
        <v>226</v>
      </c>
      <c r="D109" s="386" t="s">
        <v>227</v>
      </c>
      <c r="E109" s="387" t="s">
        <v>1332</v>
      </c>
      <c r="F109" s="384"/>
      <c r="G109" s="384"/>
      <c r="H109" s="384" t="s">
        <v>1333</v>
      </c>
      <c r="I109" s="384"/>
      <c r="J109" s="388"/>
      <c r="K109" s="384" t="s">
        <v>1334</v>
      </c>
      <c r="L109" s="402">
        <v>668000</v>
      </c>
      <c r="M109" s="384"/>
      <c r="N109" s="384" t="s">
        <v>61</v>
      </c>
      <c r="O109" s="384"/>
      <c r="P109" s="384"/>
      <c r="Q109" s="384"/>
      <c r="R109" s="384"/>
      <c r="S109" s="384"/>
    </row>
    <row r="110" spans="1:19">
      <c r="A110" s="198" t="s">
        <v>229</v>
      </c>
      <c r="B110" s="458">
        <v>8</v>
      </c>
      <c r="C110" s="199"/>
      <c r="D110" s="200"/>
      <c r="E110" s="201"/>
      <c r="F110" s="200"/>
      <c r="G110" s="200"/>
      <c r="H110" s="200"/>
      <c r="I110" s="200"/>
      <c r="J110" s="202"/>
      <c r="K110" s="200"/>
      <c r="L110" s="127">
        <f>SUM(L79:L109)</f>
        <v>29170797.539999999</v>
      </c>
      <c r="M110" s="200"/>
      <c r="N110" s="200"/>
      <c r="O110" s="200"/>
      <c r="P110" s="200"/>
      <c r="Q110" s="200"/>
      <c r="R110" s="200"/>
      <c r="S110" s="200"/>
    </row>
    <row r="111" spans="1:19" ht="91.5">
      <c r="A111" s="1053" t="s">
        <v>230</v>
      </c>
      <c r="B111" s="419">
        <v>1</v>
      </c>
      <c r="C111" s="420" t="s">
        <v>231</v>
      </c>
      <c r="D111" s="419" t="s">
        <v>1335</v>
      </c>
      <c r="E111" s="421" t="s">
        <v>1336</v>
      </c>
      <c r="F111" s="419" t="s">
        <v>1103</v>
      </c>
      <c r="G111" s="419" t="s">
        <v>1104</v>
      </c>
      <c r="H111" s="419" t="s">
        <v>1130</v>
      </c>
      <c r="I111" s="419">
        <v>4</v>
      </c>
      <c r="J111" s="422">
        <v>45046</v>
      </c>
      <c r="K111" s="419" t="s">
        <v>1337</v>
      </c>
      <c r="L111" s="423">
        <v>21694.99</v>
      </c>
      <c r="M111" s="419"/>
      <c r="N111" s="419" t="s">
        <v>55</v>
      </c>
      <c r="O111" s="419"/>
      <c r="P111" s="419"/>
      <c r="Q111" s="419"/>
      <c r="R111" s="419"/>
      <c r="S111" s="419"/>
    </row>
    <row r="112" spans="1:19" ht="121.5">
      <c r="A112" s="1054"/>
      <c r="B112" s="419">
        <v>2</v>
      </c>
      <c r="C112" s="420" t="s">
        <v>234</v>
      </c>
      <c r="D112" s="419" t="s">
        <v>1338</v>
      </c>
      <c r="E112" s="421" t="s">
        <v>1339</v>
      </c>
      <c r="F112" s="419" t="s">
        <v>1094</v>
      </c>
      <c r="G112" s="419" t="s">
        <v>1340</v>
      </c>
      <c r="H112" s="419" t="s">
        <v>1341</v>
      </c>
      <c r="I112" s="419">
        <v>4</v>
      </c>
      <c r="J112" s="422">
        <v>44985</v>
      </c>
      <c r="K112" s="419" t="s">
        <v>1342</v>
      </c>
      <c r="L112" s="423">
        <v>4000</v>
      </c>
      <c r="M112" s="419"/>
      <c r="N112" s="419" t="s">
        <v>68</v>
      </c>
      <c r="O112" s="419"/>
      <c r="P112" s="419"/>
      <c r="Q112" s="419"/>
      <c r="R112" s="419"/>
      <c r="S112" s="419"/>
    </row>
    <row r="113" spans="1:19" ht="60.75">
      <c r="A113" s="1055"/>
      <c r="B113" s="419">
        <v>3</v>
      </c>
      <c r="C113" s="420" t="s">
        <v>236</v>
      </c>
      <c r="D113" s="428" t="s">
        <v>237</v>
      </c>
      <c r="E113" s="421" t="s">
        <v>1343</v>
      </c>
      <c r="F113" s="419" t="s">
        <v>1163</v>
      </c>
      <c r="G113" s="419" t="s">
        <v>1164</v>
      </c>
      <c r="H113" s="419" t="s">
        <v>1344</v>
      </c>
      <c r="I113" s="419">
        <v>2</v>
      </c>
      <c r="J113" s="422">
        <v>45100</v>
      </c>
      <c r="K113" s="419" t="s">
        <v>1345</v>
      </c>
      <c r="L113" s="423">
        <v>900</v>
      </c>
      <c r="M113" s="419"/>
      <c r="N113" s="419" t="s">
        <v>22</v>
      </c>
      <c r="O113" s="419"/>
      <c r="P113" s="419"/>
      <c r="Q113" s="419"/>
      <c r="R113" s="419"/>
      <c r="S113" s="419"/>
    </row>
    <row r="114" spans="1:19">
      <c r="A114" s="198" t="s">
        <v>1346</v>
      </c>
      <c r="B114" s="457">
        <v>3</v>
      </c>
      <c r="C114" s="408"/>
      <c r="D114" s="409"/>
      <c r="E114" s="410"/>
      <c r="F114" s="409"/>
      <c r="G114" s="409"/>
      <c r="H114" s="409"/>
      <c r="I114" s="409"/>
      <c r="J114" s="411"/>
      <c r="K114" s="409"/>
      <c r="L114" s="412">
        <f>SUM(L111:L113)</f>
        <v>26594.99</v>
      </c>
      <c r="M114" s="409"/>
      <c r="N114" s="409"/>
      <c r="O114" s="409"/>
      <c r="P114" s="409"/>
      <c r="Q114" s="409"/>
      <c r="R114" s="409"/>
      <c r="S114" s="409"/>
    </row>
    <row r="115" spans="1:19">
      <c r="A115" s="413"/>
      <c r="B115" s="414"/>
      <c r="C115" s="415"/>
      <c r="D115" s="414"/>
      <c r="E115" s="416"/>
      <c r="F115" s="414"/>
      <c r="G115" s="414"/>
      <c r="H115" s="414"/>
      <c r="I115" s="414"/>
      <c r="J115" s="417"/>
      <c r="K115" s="414"/>
      <c r="L115" s="418"/>
      <c r="M115" s="414"/>
      <c r="N115" s="414"/>
      <c r="O115" s="414"/>
      <c r="P115" s="414"/>
      <c r="Q115" s="414"/>
      <c r="R115" s="414"/>
      <c r="S115" s="414"/>
    </row>
    <row r="116" spans="1:19">
      <c r="A116" s="98" t="s">
        <v>1347</v>
      </c>
      <c r="B116" s="81">
        <f>SUM(B18+B25+B28+B78+B110+B114)</f>
        <v>79</v>
      </c>
      <c r="C116" s="81"/>
      <c r="D116" s="81"/>
      <c r="E116" s="82"/>
      <c r="F116" s="81"/>
      <c r="G116" s="81"/>
      <c r="H116" s="81"/>
      <c r="I116" s="81"/>
      <c r="J116" s="83"/>
      <c r="K116" s="81"/>
      <c r="L116" s="84">
        <f>L18+L25+L28+L78+L110+L114</f>
        <v>89725007.289999977</v>
      </c>
      <c r="M116" s="81"/>
      <c r="N116" s="81"/>
      <c r="O116" s="85"/>
      <c r="P116" s="86"/>
      <c r="Q116" s="86"/>
      <c r="R116" s="86"/>
      <c r="S116" s="86"/>
    </row>
  </sheetData>
  <mergeCells count="48">
    <mergeCell ref="A111:A113"/>
    <mergeCell ref="L85:L103"/>
    <mergeCell ref="B85:B103"/>
    <mergeCell ref="C85:C103"/>
    <mergeCell ref="D79:D84"/>
    <mergeCell ref="E79:E84"/>
    <mergeCell ref="F79:F84"/>
    <mergeCell ref="K79:K84"/>
    <mergeCell ref="J79:J84"/>
    <mergeCell ref="M85:M103"/>
    <mergeCell ref="I85:I103"/>
    <mergeCell ref="J85:J103"/>
    <mergeCell ref="K85:K103"/>
    <mergeCell ref="D5:J5"/>
    <mergeCell ref="L5:M5"/>
    <mergeCell ref="I79:I84"/>
    <mergeCell ref="H79:H84"/>
    <mergeCell ref="G79:G84"/>
    <mergeCell ref="E85:E103"/>
    <mergeCell ref="D85:D103"/>
    <mergeCell ref="F85:F103"/>
    <mergeCell ref="G85:G103"/>
    <mergeCell ref="H85:H103"/>
    <mergeCell ref="M79:M84"/>
    <mergeCell ref="L79:L84"/>
    <mergeCell ref="A5:A6"/>
    <mergeCell ref="B5:B6"/>
    <mergeCell ref="C5:C6"/>
    <mergeCell ref="B79:B84"/>
    <mergeCell ref="C79:C84"/>
    <mergeCell ref="A7:A13"/>
    <mergeCell ref="A19:A24"/>
    <mergeCell ref="A26:A27"/>
    <mergeCell ref="A79:A109"/>
    <mergeCell ref="A29:A77"/>
    <mergeCell ref="R79:R84"/>
    <mergeCell ref="R85:R103"/>
    <mergeCell ref="S79:S84"/>
    <mergeCell ref="S85:S103"/>
    <mergeCell ref="N5:S5"/>
    <mergeCell ref="Q79:Q84"/>
    <mergeCell ref="P79:P84"/>
    <mergeCell ref="O79:O84"/>
    <mergeCell ref="N79:N84"/>
    <mergeCell ref="P85:P103"/>
    <mergeCell ref="Q85:Q103"/>
    <mergeCell ref="N85:N103"/>
    <mergeCell ref="O85:O10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G330"/>
  <sheetViews>
    <sheetView topLeftCell="A107" workbookViewId="0">
      <selection activeCell="B290" sqref="B290"/>
    </sheetView>
  </sheetViews>
  <sheetFormatPr defaultRowHeight="15"/>
  <cols>
    <col min="1" max="1" width="25.42578125" customWidth="1"/>
    <col min="2" max="2" width="15.7109375" customWidth="1"/>
    <col min="3" max="3" width="21.28515625" style="4" customWidth="1"/>
    <col min="4" max="4" width="46" style="4" customWidth="1"/>
    <col min="5" max="5" width="45.85546875" style="19" customWidth="1"/>
    <col min="6" max="6" width="19.28515625" customWidth="1"/>
    <col min="7" max="7" width="18.140625" style="20" customWidth="1"/>
    <col min="8" max="8" width="27.28515625" customWidth="1"/>
    <col min="9" max="9" width="18.5703125" customWidth="1"/>
    <col min="10" max="10" width="19.28515625" style="21" customWidth="1"/>
    <col min="11" max="11" width="27.7109375" customWidth="1"/>
    <col min="12" max="12" width="31.42578125" style="22" customWidth="1"/>
    <col min="13" max="13" width="22.140625" style="23" customWidth="1"/>
    <col min="14" max="14" width="19.42578125" customWidth="1"/>
    <col min="15" max="15" width="18" customWidth="1"/>
    <col min="16" max="16" width="29" customWidth="1"/>
    <col min="17" max="17" width="22.5703125" customWidth="1"/>
    <col min="18" max="19" width="29.140625" customWidth="1"/>
    <col min="20" max="20" width="51.7109375" style="20" customWidth="1"/>
    <col min="21" max="1025" width="8.7109375" customWidth="1"/>
  </cols>
  <sheetData>
    <row r="3" spans="1:19" ht="15" customHeight="1">
      <c r="A3" s="1031" t="s">
        <v>0</v>
      </c>
      <c r="B3" s="1031" t="s">
        <v>1076</v>
      </c>
      <c r="C3" s="1031" t="s">
        <v>1</v>
      </c>
      <c r="D3" s="1045" t="s">
        <v>1077</v>
      </c>
      <c r="E3" s="1045"/>
      <c r="F3" s="1045"/>
      <c r="G3" s="1045"/>
      <c r="H3" s="1045"/>
      <c r="I3" s="1045"/>
      <c r="J3" s="1045"/>
      <c r="K3" s="169" t="s">
        <v>1078</v>
      </c>
      <c r="L3" s="1075" t="s">
        <v>1079</v>
      </c>
      <c r="M3" s="1075"/>
      <c r="N3" s="1026" t="s">
        <v>1080</v>
      </c>
      <c r="O3" s="1026"/>
      <c r="P3" s="1026"/>
      <c r="Q3" s="1026"/>
      <c r="R3" s="1026"/>
      <c r="S3" s="1026"/>
    </row>
    <row r="4" spans="1:19" ht="45.75">
      <c r="A4" s="1031"/>
      <c r="B4" s="1031"/>
      <c r="C4" s="1031"/>
      <c r="D4" s="171" t="s">
        <v>2</v>
      </c>
      <c r="E4" s="219" t="s">
        <v>1081</v>
      </c>
      <c r="F4" s="171" t="s">
        <v>1082</v>
      </c>
      <c r="G4" s="171" t="s">
        <v>1083</v>
      </c>
      <c r="H4" s="171" t="s">
        <v>1084</v>
      </c>
      <c r="I4" s="171" t="s">
        <v>3</v>
      </c>
      <c r="J4" s="220" t="s">
        <v>4</v>
      </c>
      <c r="K4" s="169" t="s">
        <v>1085</v>
      </c>
      <c r="L4" s="174" t="s">
        <v>5</v>
      </c>
      <c r="M4" s="221" t="s">
        <v>1086</v>
      </c>
      <c r="N4" s="131" t="s">
        <v>6</v>
      </c>
      <c r="O4" s="131" t="s">
        <v>1087</v>
      </c>
      <c r="P4" s="131" t="s">
        <v>1088</v>
      </c>
      <c r="Q4" s="131" t="s">
        <v>1089</v>
      </c>
      <c r="R4" s="131" t="s">
        <v>1090</v>
      </c>
      <c r="S4" s="131" t="s">
        <v>1091</v>
      </c>
    </row>
    <row r="5" spans="1:19" ht="108">
      <c r="A5" s="1065" t="s">
        <v>1348</v>
      </c>
      <c r="B5" s="165">
        <v>1</v>
      </c>
      <c r="C5" s="154" t="s">
        <v>242</v>
      </c>
      <c r="D5" s="154" t="s">
        <v>243</v>
      </c>
      <c r="E5" s="99" t="s">
        <v>1349</v>
      </c>
      <c r="F5" s="100" t="s">
        <v>1094</v>
      </c>
      <c r="G5" s="100" t="s">
        <v>1115</v>
      </c>
      <c r="H5" s="154" t="s">
        <v>1350</v>
      </c>
      <c r="I5" s="120">
        <v>4</v>
      </c>
      <c r="J5" s="222">
        <v>45062</v>
      </c>
      <c r="K5" s="154" t="s">
        <v>1351</v>
      </c>
      <c r="L5" s="149">
        <v>11839.2</v>
      </c>
      <c r="M5" s="223"/>
      <c r="N5" s="154" t="s">
        <v>68</v>
      </c>
      <c r="O5" s="165"/>
      <c r="P5" s="165"/>
      <c r="Q5" s="165"/>
      <c r="R5" s="165"/>
      <c r="S5" s="165"/>
    </row>
    <row r="6" spans="1:19" ht="116.25">
      <c r="A6" s="1065"/>
      <c r="B6" s="165">
        <v>2</v>
      </c>
      <c r="C6" s="154" t="s">
        <v>247</v>
      </c>
      <c r="D6" s="154" t="s">
        <v>248</v>
      </c>
      <c r="E6" s="99" t="s">
        <v>1352</v>
      </c>
      <c r="F6" s="100" t="s">
        <v>1094</v>
      </c>
      <c r="G6" s="100" t="s">
        <v>1115</v>
      </c>
      <c r="H6" s="154" t="s">
        <v>1353</v>
      </c>
      <c r="I6" s="120">
        <v>4</v>
      </c>
      <c r="J6" s="222">
        <v>45107</v>
      </c>
      <c r="K6" s="154" t="s">
        <v>1354</v>
      </c>
      <c r="L6" s="149">
        <v>32000</v>
      </c>
      <c r="M6" s="223"/>
      <c r="N6" s="154" t="s">
        <v>22</v>
      </c>
      <c r="O6" s="165"/>
      <c r="P6" s="165"/>
      <c r="Q6" s="165"/>
      <c r="R6" s="165"/>
      <c r="S6" s="165"/>
    </row>
    <row r="7" spans="1:19" ht="139.5">
      <c r="A7" s="1065"/>
      <c r="B7" s="165">
        <v>3</v>
      </c>
      <c r="C7" s="154" t="s">
        <v>249</v>
      </c>
      <c r="D7" s="154" t="s">
        <v>250</v>
      </c>
      <c r="E7" s="99" t="s">
        <v>1355</v>
      </c>
      <c r="F7" s="100" t="s">
        <v>1094</v>
      </c>
      <c r="G7" s="100" t="s">
        <v>1095</v>
      </c>
      <c r="H7" s="154" t="s">
        <v>1356</v>
      </c>
      <c r="I7" s="120">
        <v>4</v>
      </c>
      <c r="J7" s="222">
        <v>45239</v>
      </c>
      <c r="K7" s="120" t="s">
        <v>1357</v>
      </c>
      <c r="L7" s="149">
        <v>950400</v>
      </c>
      <c r="M7" s="223"/>
      <c r="N7" s="154" t="s">
        <v>251</v>
      </c>
      <c r="O7" s="165"/>
      <c r="P7" s="165"/>
      <c r="Q7" s="165"/>
      <c r="R7" s="165"/>
      <c r="S7" s="165"/>
    </row>
    <row r="8" spans="1:19" ht="189">
      <c r="A8" s="1065"/>
      <c r="B8" s="165">
        <v>4</v>
      </c>
      <c r="C8" s="154" t="s">
        <v>252</v>
      </c>
      <c r="D8" s="154" t="s">
        <v>253</v>
      </c>
      <c r="E8" s="99" t="s">
        <v>1358</v>
      </c>
      <c r="F8" s="100" t="s">
        <v>1094</v>
      </c>
      <c r="G8" s="100" t="s">
        <v>1095</v>
      </c>
      <c r="H8" s="154" t="s">
        <v>1359</v>
      </c>
      <c r="I8" s="120">
        <v>4</v>
      </c>
      <c r="J8" s="222">
        <v>45187</v>
      </c>
      <c r="K8" s="120" t="s">
        <v>1360</v>
      </c>
      <c r="L8" s="149">
        <v>414792</v>
      </c>
      <c r="M8" s="223"/>
      <c r="N8" s="154" t="s">
        <v>14</v>
      </c>
      <c r="O8" s="165">
        <v>4</v>
      </c>
      <c r="P8" s="165"/>
      <c r="Q8" s="165"/>
      <c r="R8" s="165"/>
      <c r="S8" s="165"/>
    </row>
    <row r="9" spans="1:19" ht="174.75">
      <c r="A9" s="1065"/>
      <c r="B9" s="165">
        <v>5</v>
      </c>
      <c r="C9" s="154" t="s">
        <v>254</v>
      </c>
      <c r="D9" s="154" t="s">
        <v>255</v>
      </c>
      <c r="E9" s="99" t="s">
        <v>1361</v>
      </c>
      <c r="F9" s="100" t="s">
        <v>1094</v>
      </c>
      <c r="G9" s="100" t="s">
        <v>1095</v>
      </c>
      <c r="H9" s="154" t="s">
        <v>1362</v>
      </c>
      <c r="I9" s="120">
        <v>3</v>
      </c>
      <c r="J9" s="222">
        <v>45226</v>
      </c>
      <c r="K9" s="154" t="s">
        <v>1363</v>
      </c>
      <c r="L9" s="149">
        <v>18168</v>
      </c>
      <c r="M9" s="223"/>
      <c r="N9" s="154" t="s">
        <v>14</v>
      </c>
      <c r="O9" s="165"/>
      <c r="P9" s="165"/>
      <c r="Q9" s="165"/>
      <c r="R9" s="165"/>
      <c r="S9" s="165"/>
    </row>
    <row r="10" spans="1:19">
      <c r="A10" s="101" t="s">
        <v>256</v>
      </c>
      <c r="B10" s="102">
        <v>5</v>
      </c>
      <c r="C10" s="110"/>
      <c r="D10" s="110"/>
      <c r="E10" s="111"/>
      <c r="F10" s="114"/>
      <c r="G10" s="224"/>
      <c r="H10" s="114"/>
      <c r="I10" s="114"/>
      <c r="J10" s="115"/>
      <c r="K10" s="114"/>
      <c r="L10" s="225">
        <f>SUM(L5:L9)</f>
        <v>1427199.2</v>
      </c>
      <c r="M10" s="117"/>
      <c r="N10" s="114"/>
      <c r="O10" s="114"/>
      <c r="P10" s="114"/>
      <c r="Q10" s="114"/>
      <c r="R10" s="114"/>
      <c r="S10" s="114"/>
    </row>
    <row r="11" spans="1:19" ht="69.75" customHeight="1">
      <c r="A11" s="1069" t="s">
        <v>1364</v>
      </c>
      <c r="B11" s="226">
        <v>1</v>
      </c>
      <c r="C11" s="227" t="s">
        <v>258</v>
      </c>
      <c r="D11" s="151" t="s">
        <v>259</v>
      </c>
      <c r="E11" s="228" t="s">
        <v>1365</v>
      </c>
      <c r="F11" s="151" t="s">
        <v>1094</v>
      </c>
      <c r="G11" s="151" t="s">
        <v>1095</v>
      </c>
      <c r="H11" s="227" t="s">
        <v>1366</v>
      </c>
      <c r="I11" s="227">
        <v>4</v>
      </c>
      <c r="J11" s="229">
        <v>44927</v>
      </c>
      <c r="K11" s="228" t="s">
        <v>1367</v>
      </c>
      <c r="L11" s="230">
        <v>602400</v>
      </c>
      <c r="M11" s="231"/>
      <c r="N11" s="227" t="s">
        <v>22</v>
      </c>
      <c r="O11" s="226"/>
      <c r="P11" s="226"/>
      <c r="Q11" s="226"/>
      <c r="R11" s="226"/>
      <c r="S11" s="226"/>
    </row>
    <row r="12" spans="1:19" ht="92.25">
      <c r="A12" s="1069"/>
      <c r="B12" s="226">
        <v>2</v>
      </c>
      <c r="C12" s="227" t="s">
        <v>261</v>
      </c>
      <c r="D12" s="151" t="s">
        <v>262</v>
      </c>
      <c r="E12" s="228" t="s">
        <v>1368</v>
      </c>
      <c r="F12" s="151" t="s">
        <v>1094</v>
      </c>
      <c r="G12" s="151" t="s">
        <v>1095</v>
      </c>
      <c r="H12" s="227" t="s">
        <v>1366</v>
      </c>
      <c r="I12" s="227">
        <v>4</v>
      </c>
      <c r="J12" s="229">
        <v>44927</v>
      </c>
      <c r="K12" s="228" t="s">
        <v>1369</v>
      </c>
      <c r="L12" s="230">
        <v>5754</v>
      </c>
      <c r="M12" s="231"/>
      <c r="N12" s="227" t="s">
        <v>14</v>
      </c>
      <c r="O12" s="226"/>
      <c r="P12" s="226"/>
      <c r="Q12" s="226"/>
      <c r="R12" s="226"/>
      <c r="S12" s="226"/>
    </row>
    <row r="13" spans="1:19" ht="81">
      <c r="A13" s="1069"/>
      <c r="B13" s="226">
        <v>3</v>
      </c>
      <c r="C13" s="227" t="s">
        <v>264</v>
      </c>
      <c r="D13" s="151" t="s">
        <v>265</v>
      </c>
      <c r="E13" s="228" t="s">
        <v>1370</v>
      </c>
      <c r="F13" s="151" t="s">
        <v>1094</v>
      </c>
      <c r="G13" s="151" t="s">
        <v>1111</v>
      </c>
      <c r="H13" s="227" t="s">
        <v>1366</v>
      </c>
      <c r="I13" s="227">
        <v>4</v>
      </c>
      <c r="J13" s="229">
        <v>45078</v>
      </c>
      <c r="K13" s="228" t="s">
        <v>1371</v>
      </c>
      <c r="L13" s="230">
        <v>791.51</v>
      </c>
      <c r="M13" s="231"/>
      <c r="N13" s="227" t="s">
        <v>22</v>
      </c>
      <c r="O13" s="226"/>
      <c r="P13" s="226"/>
      <c r="Q13" s="226"/>
      <c r="R13" s="226"/>
      <c r="S13" s="226"/>
    </row>
    <row r="14" spans="1:19" ht="116.25">
      <c r="A14" s="1069"/>
      <c r="B14" s="226">
        <v>4</v>
      </c>
      <c r="C14" s="227" t="s">
        <v>266</v>
      </c>
      <c r="D14" s="151" t="s">
        <v>267</v>
      </c>
      <c r="E14" s="228" t="s">
        <v>1372</v>
      </c>
      <c r="F14" s="151" t="s">
        <v>1094</v>
      </c>
      <c r="G14" s="151" t="s">
        <v>1095</v>
      </c>
      <c r="H14" s="227" t="s">
        <v>1366</v>
      </c>
      <c r="I14" s="227">
        <v>4</v>
      </c>
      <c r="J14" s="229">
        <v>45113</v>
      </c>
      <c r="K14" s="228" t="s">
        <v>1373</v>
      </c>
      <c r="L14" s="336">
        <v>235986.96</v>
      </c>
      <c r="M14" s="231"/>
      <c r="N14" s="227" t="s">
        <v>14</v>
      </c>
      <c r="O14" s="226"/>
      <c r="P14" s="226"/>
      <c r="Q14" s="226"/>
      <c r="R14" s="226"/>
      <c r="S14" s="226"/>
    </row>
    <row r="15" spans="1:19" ht="57.75">
      <c r="A15" s="1069"/>
      <c r="B15" s="232">
        <v>5</v>
      </c>
      <c r="C15" s="233" t="s">
        <v>268</v>
      </c>
      <c r="D15" s="234" t="s">
        <v>1374</v>
      </c>
      <c r="E15" s="235" t="s">
        <v>1375</v>
      </c>
      <c r="F15" s="234" t="s">
        <v>1094</v>
      </c>
      <c r="G15" s="234" t="s">
        <v>1111</v>
      </c>
      <c r="H15" s="233" t="s">
        <v>1366</v>
      </c>
      <c r="I15" s="233">
        <v>4</v>
      </c>
      <c r="J15" s="236">
        <v>45107</v>
      </c>
      <c r="K15" s="235" t="s">
        <v>1376</v>
      </c>
      <c r="L15" s="237">
        <v>20000</v>
      </c>
      <c r="M15" s="238"/>
      <c r="N15" s="233" t="s">
        <v>22</v>
      </c>
      <c r="O15" s="232"/>
      <c r="P15" s="232"/>
      <c r="Q15" s="232"/>
      <c r="R15" s="232"/>
      <c r="S15" s="232"/>
    </row>
    <row r="16" spans="1:19">
      <c r="A16" s="101" t="s">
        <v>270</v>
      </c>
      <c r="B16" s="102">
        <v>5</v>
      </c>
      <c r="C16" s="110"/>
      <c r="D16" s="110"/>
      <c r="E16" s="111"/>
      <c r="F16" s="114"/>
      <c r="G16" s="224"/>
      <c r="H16" s="114"/>
      <c r="I16" s="114"/>
      <c r="J16" s="115"/>
      <c r="K16" s="114"/>
      <c r="L16" s="108">
        <f>SUM(L11:L15)</f>
        <v>864932.47</v>
      </c>
      <c r="M16" s="117"/>
      <c r="N16" s="114"/>
      <c r="O16" s="114"/>
      <c r="P16" s="114"/>
      <c r="Q16" s="114"/>
      <c r="R16" s="114"/>
      <c r="S16" s="114"/>
    </row>
    <row r="17" spans="1:30" ht="174" customHeight="1">
      <c r="A17" s="1061" t="s">
        <v>1377</v>
      </c>
      <c r="B17" s="165">
        <v>1</v>
      </c>
      <c r="C17" s="154" t="s">
        <v>242</v>
      </c>
      <c r="D17" s="154" t="s">
        <v>272</v>
      </c>
      <c r="E17" s="99" t="s">
        <v>1378</v>
      </c>
      <c r="F17" s="120" t="s">
        <v>1103</v>
      </c>
      <c r="G17" s="154" t="s">
        <v>1104</v>
      </c>
      <c r="H17" s="120" t="s">
        <v>1366</v>
      </c>
      <c r="I17" s="120">
        <v>3</v>
      </c>
      <c r="J17" s="222">
        <v>44933</v>
      </c>
      <c r="K17" s="100" t="s">
        <v>1379</v>
      </c>
      <c r="L17" s="149">
        <v>10800</v>
      </c>
      <c r="M17" s="223"/>
      <c r="N17" s="120" t="s">
        <v>22</v>
      </c>
      <c r="O17" s="165"/>
      <c r="P17" s="165"/>
      <c r="Q17" s="165"/>
      <c r="R17" s="165"/>
      <c r="S17" s="165"/>
      <c r="T17" s="466"/>
      <c r="U17" s="30"/>
      <c r="V17" s="30"/>
      <c r="W17" s="30"/>
      <c r="X17" s="30"/>
      <c r="Y17" s="30"/>
      <c r="Z17" s="30"/>
      <c r="AA17" s="30"/>
      <c r="AB17" s="30"/>
      <c r="AC17" s="30"/>
      <c r="AD17" s="30"/>
    </row>
    <row r="18" spans="1:30" ht="100.5">
      <c r="A18" s="1062"/>
      <c r="B18" s="165">
        <v>2</v>
      </c>
      <c r="C18" s="154" t="s">
        <v>247</v>
      </c>
      <c r="D18" s="154" t="s">
        <v>276</v>
      </c>
      <c r="E18" s="99" t="s">
        <v>1380</v>
      </c>
      <c r="F18" s="120" t="s">
        <v>1094</v>
      </c>
      <c r="G18" s="154" t="s">
        <v>1095</v>
      </c>
      <c r="H18" s="120" t="s">
        <v>1366</v>
      </c>
      <c r="I18" s="120">
        <v>4</v>
      </c>
      <c r="J18" s="222">
        <v>44996</v>
      </c>
      <c r="K18" s="100" t="s">
        <v>1381</v>
      </c>
      <c r="L18" s="149">
        <v>9000</v>
      </c>
      <c r="M18" s="223"/>
      <c r="N18" s="120" t="s">
        <v>14</v>
      </c>
      <c r="O18" s="165"/>
      <c r="P18" s="165"/>
      <c r="Q18" s="165"/>
      <c r="R18" s="165"/>
      <c r="S18" s="165"/>
      <c r="T18" s="466"/>
      <c r="U18" s="30"/>
      <c r="V18" s="30"/>
      <c r="W18" s="30"/>
      <c r="X18" s="30"/>
      <c r="Y18" s="30"/>
      <c r="Z18" s="30"/>
      <c r="AA18" s="30"/>
      <c r="AB18" s="30"/>
      <c r="AC18" s="30"/>
      <c r="AD18" s="30"/>
    </row>
    <row r="19" spans="1:30" ht="69.75">
      <c r="A19" s="1062"/>
      <c r="B19" s="165">
        <v>3</v>
      </c>
      <c r="C19" s="154" t="s">
        <v>278</v>
      </c>
      <c r="D19" s="154" t="s">
        <v>279</v>
      </c>
      <c r="E19" s="99" t="s">
        <v>1382</v>
      </c>
      <c r="F19" s="120" t="s">
        <v>1094</v>
      </c>
      <c r="G19" s="154" t="s">
        <v>1095</v>
      </c>
      <c r="H19" s="120" t="s">
        <v>1366</v>
      </c>
      <c r="I19" s="120">
        <v>4</v>
      </c>
      <c r="J19" s="222">
        <v>44927</v>
      </c>
      <c r="K19" s="100" t="s">
        <v>1383</v>
      </c>
      <c r="L19" s="149">
        <v>868140</v>
      </c>
      <c r="M19" s="223"/>
      <c r="N19" s="120" t="s">
        <v>14</v>
      </c>
      <c r="O19" s="165"/>
      <c r="P19" s="165"/>
      <c r="Q19" s="165"/>
      <c r="R19" s="165"/>
      <c r="S19" s="165"/>
      <c r="T19" s="466"/>
      <c r="U19" s="30"/>
      <c r="V19" s="30"/>
      <c r="W19" s="30"/>
      <c r="X19" s="30"/>
      <c r="Y19" s="30"/>
      <c r="Z19" s="30"/>
      <c r="AA19" s="30"/>
      <c r="AB19" s="30"/>
      <c r="AC19" s="30"/>
      <c r="AD19" s="30"/>
    </row>
    <row r="20" spans="1:30" ht="105">
      <c r="A20" s="1062"/>
      <c r="B20" s="165">
        <v>4</v>
      </c>
      <c r="C20" s="154" t="s">
        <v>252</v>
      </c>
      <c r="D20" s="154" t="s">
        <v>280</v>
      </c>
      <c r="E20" s="99" t="s">
        <v>1384</v>
      </c>
      <c r="F20" s="120" t="s">
        <v>1163</v>
      </c>
      <c r="G20" s="154" t="s">
        <v>1104</v>
      </c>
      <c r="H20" s="120" t="s">
        <v>1366</v>
      </c>
      <c r="I20" s="120">
        <v>4</v>
      </c>
      <c r="J20" s="222">
        <v>45139</v>
      </c>
      <c r="K20" s="100" t="s">
        <v>1385</v>
      </c>
      <c r="L20" s="149">
        <v>859</v>
      </c>
      <c r="M20" s="223"/>
      <c r="N20" s="120" t="s">
        <v>22</v>
      </c>
      <c r="O20" s="165"/>
      <c r="P20" s="165"/>
      <c r="Q20" s="165"/>
      <c r="R20" s="165"/>
      <c r="S20" s="165"/>
      <c r="T20" s="466"/>
      <c r="U20" s="30"/>
      <c r="V20" s="30"/>
      <c r="W20" s="30"/>
      <c r="X20" s="30"/>
      <c r="Y20" s="30"/>
      <c r="Z20" s="30"/>
      <c r="AA20" s="30"/>
      <c r="AB20" s="30"/>
      <c r="AC20" s="30"/>
      <c r="AD20" s="30"/>
    </row>
    <row r="21" spans="1:30" ht="151.5">
      <c r="A21" s="1062"/>
      <c r="B21" s="165">
        <v>5</v>
      </c>
      <c r="C21" s="154" t="s">
        <v>254</v>
      </c>
      <c r="D21" s="154" t="s">
        <v>281</v>
      </c>
      <c r="E21" s="99" t="s">
        <v>1386</v>
      </c>
      <c r="F21" s="120" t="s">
        <v>1094</v>
      </c>
      <c r="G21" s="154" t="s">
        <v>1111</v>
      </c>
      <c r="H21" s="120" t="s">
        <v>1366</v>
      </c>
      <c r="I21" s="120">
        <v>4</v>
      </c>
      <c r="J21" s="222">
        <v>44995</v>
      </c>
      <c r="K21" s="100" t="s">
        <v>1387</v>
      </c>
      <c r="L21" s="149">
        <v>1500</v>
      </c>
      <c r="M21" s="223"/>
      <c r="N21" s="120" t="s">
        <v>22</v>
      </c>
      <c r="O21" s="165"/>
      <c r="P21" s="165"/>
      <c r="Q21" s="165"/>
      <c r="R21" s="165"/>
      <c r="S21" s="165"/>
      <c r="T21" s="466"/>
      <c r="U21" s="30"/>
      <c r="V21" s="30"/>
      <c r="W21" s="30"/>
      <c r="X21" s="30"/>
      <c r="Y21" s="30"/>
      <c r="Z21" s="30"/>
      <c r="AA21" s="30"/>
      <c r="AB21" s="30"/>
      <c r="AC21" s="30"/>
      <c r="AD21" s="30"/>
    </row>
    <row r="22" spans="1:30" ht="151.5">
      <c r="A22" s="1062"/>
      <c r="B22" s="165">
        <v>6</v>
      </c>
      <c r="C22" s="154" t="s">
        <v>283</v>
      </c>
      <c r="D22" s="154" t="s">
        <v>284</v>
      </c>
      <c r="E22" s="99" t="s">
        <v>1388</v>
      </c>
      <c r="F22" s="120" t="s">
        <v>1094</v>
      </c>
      <c r="G22" s="154" t="s">
        <v>1095</v>
      </c>
      <c r="H22" s="120" t="s">
        <v>1366</v>
      </c>
      <c r="I22" s="120">
        <v>4</v>
      </c>
      <c r="J22" s="222">
        <v>44996</v>
      </c>
      <c r="K22" s="100" t="s">
        <v>1389</v>
      </c>
      <c r="L22" s="149">
        <v>433759.2</v>
      </c>
      <c r="M22" s="223"/>
      <c r="N22" s="120" t="s">
        <v>14</v>
      </c>
      <c r="O22" s="165"/>
      <c r="P22" s="165"/>
      <c r="Q22" s="165"/>
      <c r="R22" s="165"/>
      <c r="S22" s="165"/>
      <c r="T22" s="466"/>
      <c r="U22" s="30"/>
      <c r="V22" s="30"/>
      <c r="W22" s="30"/>
      <c r="X22" s="30"/>
      <c r="Y22" s="30"/>
      <c r="Z22" s="30"/>
      <c r="AA22" s="30"/>
      <c r="AB22" s="30"/>
      <c r="AC22" s="30"/>
      <c r="AD22" s="30"/>
    </row>
    <row r="23" spans="1:30" ht="174">
      <c r="A23" s="1062"/>
      <c r="B23" s="165">
        <v>8</v>
      </c>
      <c r="C23" s="154" t="s">
        <v>285</v>
      </c>
      <c r="D23" s="154" t="s">
        <v>286</v>
      </c>
      <c r="E23" s="99" t="s">
        <v>1390</v>
      </c>
      <c r="F23" s="120" t="s">
        <v>1163</v>
      </c>
      <c r="G23" s="154" t="s">
        <v>1391</v>
      </c>
      <c r="H23" s="120" t="s">
        <v>1366</v>
      </c>
      <c r="I23" s="120">
        <v>3</v>
      </c>
      <c r="J23" s="222">
        <v>45017</v>
      </c>
      <c r="K23" s="100" t="s">
        <v>1385</v>
      </c>
      <c r="L23" s="149">
        <v>17500</v>
      </c>
      <c r="M23" s="223"/>
      <c r="N23" s="120" t="s">
        <v>22</v>
      </c>
      <c r="O23" s="165"/>
      <c r="P23" s="165"/>
      <c r="Q23" s="165"/>
      <c r="R23" s="165"/>
      <c r="S23" s="165"/>
      <c r="T23" s="466"/>
      <c r="U23" s="30"/>
      <c r="V23" s="30"/>
      <c r="W23" s="30"/>
      <c r="X23" s="30"/>
      <c r="Y23" s="30"/>
      <c r="Z23" s="30"/>
      <c r="AA23" s="30"/>
      <c r="AB23" s="30"/>
      <c r="AC23" s="30"/>
      <c r="AD23" s="30"/>
    </row>
    <row r="24" spans="1:30" ht="243.75">
      <c r="A24" s="1062"/>
      <c r="B24" s="165">
        <v>9</v>
      </c>
      <c r="C24" s="154" t="s">
        <v>287</v>
      </c>
      <c r="D24" s="154" t="s">
        <v>288</v>
      </c>
      <c r="E24" s="99" t="s">
        <v>1392</v>
      </c>
      <c r="F24" s="120" t="s">
        <v>1103</v>
      </c>
      <c r="G24" s="154" t="s">
        <v>1164</v>
      </c>
      <c r="H24" s="120" t="s">
        <v>1366</v>
      </c>
      <c r="I24" s="120">
        <v>2</v>
      </c>
      <c r="J24" s="222">
        <v>44958</v>
      </c>
      <c r="K24" s="100" t="s">
        <v>1383</v>
      </c>
      <c r="L24" s="149">
        <v>1880</v>
      </c>
      <c r="M24" s="223"/>
      <c r="N24" s="120" t="s">
        <v>22</v>
      </c>
      <c r="O24" s="165"/>
      <c r="P24" s="165"/>
      <c r="Q24" s="165"/>
      <c r="R24" s="165"/>
      <c r="S24" s="165"/>
      <c r="T24" s="466"/>
      <c r="U24" s="30"/>
      <c r="V24" s="30"/>
      <c r="W24" s="30"/>
      <c r="X24" s="30"/>
      <c r="Y24" s="30"/>
      <c r="Z24" s="30"/>
      <c r="AA24" s="30"/>
      <c r="AB24" s="30"/>
      <c r="AC24" s="30"/>
      <c r="AD24" s="30"/>
    </row>
    <row r="25" spans="1:30" ht="209.25">
      <c r="A25" s="1062"/>
      <c r="B25" s="165">
        <v>10</v>
      </c>
      <c r="C25" s="154" t="s">
        <v>290</v>
      </c>
      <c r="D25" s="154" t="s">
        <v>291</v>
      </c>
      <c r="E25" s="99" t="s">
        <v>1393</v>
      </c>
      <c r="F25" s="120" t="s">
        <v>1094</v>
      </c>
      <c r="G25" s="154" t="s">
        <v>1158</v>
      </c>
      <c r="H25" s="120" t="s">
        <v>1366</v>
      </c>
      <c r="I25" s="120">
        <v>4</v>
      </c>
      <c r="J25" s="222">
        <v>44958</v>
      </c>
      <c r="K25" s="100" t="s">
        <v>1394</v>
      </c>
      <c r="L25" s="149">
        <v>4600</v>
      </c>
      <c r="M25" s="223"/>
      <c r="N25" s="120" t="s">
        <v>22</v>
      </c>
      <c r="O25" s="165"/>
      <c r="P25" s="165"/>
      <c r="Q25" s="165"/>
      <c r="R25" s="165"/>
      <c r="S25" s="165"/>
      <c r="T25" s="466"/>
      <c r="U25" s="30"/>
      <c r="V25" s="30"/>
      <c r="W25" s="30"/>
      <c r="X25" s="30"/>
      <c r="Y25" s="30"/>
      <c r="Z25" s="30"/>
      <c r="AA25" s="30"/>
      <c r="AB25" s="30"/>
      <c r="AC25" s="30"/>
      <c r="AD25" s="30"/>
    </row>
    <row r="26" spans="1:30" ht="162.75">
      <c r="A26" s="1062"/>
      <c r="B26" s="337">
        <v>11</v>
      </c>
      <c r="C26" s="331" t="s">
        <v>293</v>
      </c>
      <c r="D26" s="331" t="s">
        <v>294</v>
      </c>
      <c r="E26" s="338" t="s">
        <v>1395</v>
      </c>
      <c r="F26" s="339" t="s">
        <v>1163</v>
      </c>
      <c r="G26" s="331" t="s">
        <v>1133</v>
      </c>
      <c r="H26" s="339" t="s">
        <v>1366</v>
      </c>
      <c r="I26" s="339">
        <v>4</v>
      </c>
      <c r="J26" s="340">
        <v>44986</v>
      </c>
      <c r="K26" s="332" t="s">
        <v>1396</v>
      </c>
      <c r="L26" s="295">
        <v>38707.199999999997</v>
      </c>
      <c r="M26" s="341"/>
      <c r="N26" s="339" t="s">
        <v>22</v>
      </c>
      <c r="O26" s="337"/>
      <c r="P26" s="337"/>
      <c r="Q26" s="337"/>
      <c r="R26" s="337"/>
      <c r="S26" s="342" t="s">
        <v>1397</v>
      </c>
      <c r="T26" s="466"/>
      <c r="U26" s="30"/>
      <c r="V26" s="30"/>
      <c r="W26" s="30"/>
      <c r="X26" s="30"/>
      <c r="Y26" s="30"/>
      <c r="Z26" s="30"/>
      <c r="AA26" s="30"/>
      <c r="AB26" s="30"/>
      <c r="AC26" s="30"/>
      <c r="AD26" s="30"/>
    </row>
    <row r="27" spans="1:30" ht="162.75">
      <c r="A27" s="1062"/>
      <c r="B27" s="165">
        <v>12</v>
      </c>
      <c r="C27" s="154" t="s">
        <v>296</v>
      </c>
      <c r="D27" s="154" t="s">
        <v>297</v>
      </c>
      <c r="E27" s="99" t="s">
        <v>1398</v>
      </c>
      <c r="F27" s="120" t="s">
        <v>1094</v>
      </c>
      <c r="G27" s="154" t="s">
        <v>1095</v>
      </c>
      <c r="H27" s="120" t="s">
        <v>1366</v>
      </c>
      <c r="I27" s="120">
        <v>4</v>
      </c>
      <c r="J27" s="222">
        <v>45071</v>
      </c>
      <c r="K27" s="100" t="s">
        <v>1399</v>
      </c>
      <c r="L27" s="149">
        <v>46800</v>
      </c>
      <c r="M27" s="223"/>
      <c r="N27" s="120" t="s">
        <v>14</v>
      </c>
      <c r="O27" s="165"/>
      <c r="P27" s="165"/>
      <c r="Q27" s="165"/>
      <c r="R27" s="165"/>
      <c r="S27" s="165"/>
      <c r="T27" s="466"/>
      <c r="U27" s="30"/>
      <c r="V27" s="30"/>
      <c r="W27" s="30"/>
      <c r="X27" s="30"/>
      <c r="Y27" s="30"/>
      <c r="Z27" s="30"/>
      <c r="AA27" s="30"/>
      <c r="AB27" s="30"/>
      <c r="AC27" s="30"/>
      <c r="AD27" s="30"/>
    </row>
    <row r="28" spans="1:30" ht="351">
      <c r="A28" s="1062"/>
      <c r="B28" s="337">
        <v>13</v>
      </c>
      <c r="C28" s="331" t="s">
        <v>299</v>
      </c>
      <c r="D28" s="331" t="s">
        <v>300</v>
      </c>
      <c r="E28" s="338" t="s">
        <v>1400</v>
      </c>
      <c r="F28" s="339" t="s">
        <v>1163</v>
      </c>
      <c r="G28" s="331" t="s">
        <v>1391</v>
      </c>
      <c r="H28" s="339" t="s">
        <v>1366</v>
      </c>
      <c r="I28" s="339">
        <v>3</v>
      </c>
      <c r="J28" s="340">
        <v>45078</v>
      </c>
      <c r="K28" s="332" t="s">
        <v>1385</v>
      </c>
      <c r="L28" s="295">
        <v>45000</v>
      </c>
      <c r="M28" s="341"/>
      <c r="N28" s="339" t="s">
        <v>22</v>
      </c>
      <c r="O28" s="337"/>
      <c r="P28" s="337"/>
      <c r="Q28" s="337"/>
      <c r="R28" s="337"/>
      <c r="S28" s="343" t="s">
        <v>1401</v>
      </c>
      <c r="T28" s="466"/>
      <c r="U28" s="30"/>
      <c r="V28" s="30"/>
      <c r="W28" s="30"/>
      <c r="X28" s="30"/>
      <c r="Y28" s="30"/>
      <c r="Z28" s="30"/>
      <c r="AA28" s="30"/>
      <c r="AB28" s="30"/>
      <c r="AC28" s="30"/>
      <c r="AD28" s="30"/>
    </row>
    <row r="29" spans="1:30" ht="91.5">
      <c r="A29" s="1062"/>
      <c r="B29" s="165">
        <v>14</v>
      </c>
      <c r="C29" s="165" t="s">
        <v>302</v>
      </c>
      <c r="D29" s="160" t="s">
        <v>303</v>
      </c>
      <c r="E29" s="197" t="s">
        <v>1402</v>
      </c>
      <c r="F29" s="120" t="s">
        <v>1094</v>
      </c>
      <c r="G29" s="154" t="s">
        <v>1095</v>
      </c>
      <c r="H29" s="197" t="s">
        <v>1403</v>
      </c>
      <c r="I29" s="120">
        <v>4</v>
      </c>
      <c r="J29" s="222">
        <v>44927</v>
      </c>
      <c r="K29" s="160" t="s">
        <v>1404</v>
      </c>
      <c r="L29" s="133">
        <v>6000</v>
      </c>
      <c r="M29" s="223"/>
      <c r="N29" s="120" t="s">
        <v>32</v>
      </c>
      <c r="O29" s="165"/>
      <c r="P29" s="165"/>
      <c r="Q29" s="165"/>
      <c r="R29" s="165"/>
      <c r="S29" s="165"/>
      <c r="T29" s="466"/>
      <c r="U29" s="30"/>
      <c r="V29" s="30"/>
      <c r="W29" s="30"/>
      <c r="X29" s="30"/>
      <c r="Y29" s="30"/>
      <c r="Z29" s="30"/>
      <c r="AA29" s="30"/>
      <c r="AB29" s="30"/>
      <c r="AC29" s="30"/>
      <c r="AD29" s="30"/>
    </row>
    <row r="30" spans="1:30" ht="91.5">
      <c r="A30" s="1063"/>
      <c r="B30" s="165">
        <v>15</v>
      </c>
      <c r="C30" s="165" t="s">
        <v>304</v>
      </c>
      <c r="D30" s="160" t="s">
        <v>305</v>
      </c>
      <c r="E30" s="197" t="s">
        <v>1405</v>
      </c>
      <c r="F30" s="120" t="s">
        <v>1094</v>
      </c>
      <c r="G30" s="154" t="s">
        <v>1095</v>
      </c>
      <c r="H30" s="197" t="s">
        <v>1403</v>
      </c>
      <c r="I30" s="120">
        <v>4</v>
      </c>
      <c r="J30" s="243">
        <v>44927</v>
      </c>
      <c r="K30" s="160" t="s">
        <v>1404</v>
      </c>
      <c r="L30" s="166">
        <v>168000</v>
      </c>
      <c r="M30" s="223"/>
      <c r="N30" s="120" t="s">
        <v>32</v>
      </c>
      <c r="O30" s="165"/>
      <c r="P30" s="165"/>
      <c r="Q30" s="165"/>
      <c r="R30" s="165"/>
      <c r="S30" s="165"/>
      <c r="T30" s="466"/>
      <c r="U30" s="30"/>
      <c r="V30" s="30"/>
      <c r="W30" s="30"/>
      <c r="X30" s="30"/>
      <c r="Y30" s="30"/>
      <c r="Z30" s="30"/>
      <c r="AA30" s="30"/>
      <c r="AB30" s="30"/>
      <c r="AC30" s="30"/>
      <c r="AD30" s="30"/>
    </row>
    <row r="31" spans="1:30">
      <c r="A31" s="101" t="s">
        <v>1406</v>
      </c>
      <c r="B31" s="103">
        <v>15</v>
      </c>
      <c r="C31" s="110"/>
      <c r="D31" s="110"/>
      <c r="E31" s="111"/>
      <c r="F31" s="114"/>
      <c r="G31" s="224"/>
      <c r="H31" s="114"/>
      <c r="I31" s="114"/>
      <c r="J31" s="115"/>
      <c r="K31" s="114"/>
      <c r="L31" s="137">
        <f>SUM(L17:L30)</f>
        <v>1652545.4</v>
      </c>
      <c r="M31" s="117"/>
      <c r="N31" s="114"/>
      <c r="O31" s="114"/>
      <c r="P31" s="114"/>
      <c r="Q31" s="114"/>
      <c r="R31" s="114"/>
      <c r="S31" s="114"/>
      <c r="T31" s="466"/>
      <c r="U31" s="30"/>
      <c r="V31" s="30"/>
      <c r="W31" s="30"/>
      <c r="X31" s="30"/>
      <c r="Y31" s="30"/>
      <c r="Z31" s="30"/>
      <c r="AA31" s="30"/>
      <c r="AB31" s="30"/>
      <c r="AC31" s="30"/>
      <c r="AD31" s="30"/>
    </row>
    <row r="32" spans="1:30" ht="125.25" customHeight="1">
      <c r="A32" s="1064" t="s">
        <v>1407</v>
      </c>
      <c r="B32" s="244">
        <v>1</v>
      </c>
      <c r="C32" s="245" t="s">
        <v>308</v>
      </c>
      <c r="D32" s="245" t="s">
        <v>309</v>
      </c>
      <c r="E32" s="246" t="s">
        <v>1408</v>
      </c>
      <c r="F32" s="245" t="s">
        <v>1094</v>
      </c>
      <c r="G32" s="245" t="s">
        <v>1095</v>
      </c>
      <c r="H32" s="247" t="s">
        <v>1409</v>
      </c>
      <c r="I32" s="248">
        <v>4</v>
      </c>
      <c r="J32" s="193">
        <v>45100</v>
      </c>
      <c r="K32" s="247" t="s">
        <v>1410</v>
      </c>
      <c r="L32" s="249">
        <v>18000</v>
      </c>
      <c r="M32" s="250"/>
      <c r="N32" s="248" t="s">
        <v>14</v>
      </c>
      <c r="O32" s="251"/>
      <c r="P32" s="251"/>
      <c r="Q32" s="251"/>
      <c r="R32" s="251"/>
      <c r="S32" s="251"/>
      <c r="T32" s="466"/>
      <c r="U32" s="30"/>
      <c r="V32" s="30"/>
      <c r="W32" s="30"/>
      <c r="X32" s="30"/>
      <c r="Y32" s="30"/>
      <c r="Z32" s="30"/>
      <c r="AA32" s="30"/>
      <c r="AB32" s="30"/>
      <c r="AC32" s="30"/>
      <c r="AD32" s="30"/>
    </row>
    <row r="33" spans="1:30" ht="128.25">
      <c r="A33" s="1064"/>
      <c r="B33" s="244">
        <v>2</v>
      </c>
      <c r="C33" s="245" t="s">
        <v>311</v>
      </c>
      <c r="D33" s="245" t="s">
        <v>312</v>
      </c>
      <c r="E33" s="246" t="s">
        <v>1411</v>
      </c>
      <c r="F33" s="245" t="s">
        <v>1094</v>
      </c>
      <c r="G33" s="245" t="s">
        <v>1095</v>
      </c>
      <c r="H33" s="247" t="s">
        <v>1412</v>
      </c>
      <c r="I33" s="248">
        <v>4</v>
      </c>
      <c r="J33" s="193">
        <v>45016</v>
      </c>
      <c r="K33" s="247" t="s">
        <v>1413</v>
      </c>
      <c r="L33" s="249">
        <v>234145.08</v>
      </c>
      <c r="M33" s="250"/>
      <c r="N33" s="248" t="s">
        <v>14</v>
      </c>
      <c r="O33" s="251"/>
      <c r="P33" s="251"/>
      <c r="Q33" s="251"/>
      <c r="R33" s="251"/>
      <c r="S33" s="251"/>
      <c r="T33" s="466"/>
      <c r="U33" s="30"/>
      <c r="V33" s="30"/>
      <c r="W33" s="30"/>
      <c r="X33" s="30"/>
      <c r="Y33" s="30"/>
      <c r="Z33" s="30"/>
      <c r="AA33" s="30"/>
      <c r="AB33" s="30"/>
      <c r="AC33" s="30"/>
      <c r="AD33" s="30"/>
    </row>
    <row r="34" spans="1:30" ht="151.5">
      <c r="A34" s="1064"/>
      <c r="B34" s="244">
        <v>3</v>
      </c>
      <c r="C34" s="245" t="s">
        <v>313</v>
      </c>
      <c r="D34" s="245" t="s">
        <v>314</v>
      </c>
      <c r="E34" s="246" t="s">
        <v>1414</v>
      </c>
      <c r="F34" s="245" t="s">
        <v>1094</v>
      </c>
      <c r="G34" s="245" t="s">
        <v>1095</v>
      </c>
      <c r="H34" s="247" t="s">
        <v>1415</v>
      </c>
      <c r="I34" s="248">
        <v>4</v>
      </c>
      <c r="J34" s="193">
        <v>45078</v>
      </c>
      <c r="K34" s="247" t="s">
        <v>1399</v>
      </c>
      <c r="L34" s="249">
        <v>117120</v>
      </c>
      <c r="M34" s="250"/>
      <c r="N34" s="248" t="s">
        <v>14</v>
      </c>
      <c r="O34" s="251"/>
      <c r="P34" s="251"/>
      <c r="Q34" s="251"/>
      <c r="R34" s="251"/>
      <c r="S34" s="251"/>
      <c r="T34" s="466"/>
      <c r="U34" s="30"/>
      <c r="V34" s="30"/>
      <c r="W34" s="30"/>
      <c r="X34" s="30"/>
      <c r="Y34" s="30"/>
      <c r="Z34" s="30"/>
      <c r="AA34" s="30"/>
      <c r="AB34" s="30"/>
      <c r="AC34" s="30"/>
      <c r="AD34" s="30"/>
    </row>
    <row r="35" spans="1:30" ht="88.5">
      <c r="A35" s="1064"/>
      <c r="B35" s="244">
        <v>4</v>
      </c>
      <c r="C35" s="245" t="s">
        <v>315</v>
      </c>
      <c r="D35" s="245" t="s">
        <v>316</v>
      </c>
      <c r="E35" s="246" t="s">
        <v>1416</v>
      </c>
      <c r="F35" s="245" t="s">
        <v>1094</v>
      </c>
      <c r="G35" s="245" t="s">
        <v>1095</v>
      </c>
      <c r="H35" s="247" t="s">
        <v>1417</v>
      </c>
      <c r="I35" s="248">
        <v>4</v>
      </c>
      <c r="J35" s="193">
        <v>44927</v>
      </c>
      <c r="K35" s="247" t="s">
        <v>1418</v>
      </c>
      <c r="L35" s="249">
        <v>96000</v>
      </c>
      <c r="M35" s="250"/>
      <c r="N35" s="248" t="s">
        <v>32</v>
      </c>
      <c r="O35" s="251"/>
      <c r="P35" s="251"/>
      <c r="Q35" s="251"/>
      <c r="R35" s="251"/>
      <c r="S35" s="251"/>
      <c r="T35" s="466"/>
      <c r="U35" s="30"/>
      <c r="V35" s="30"/>
      <c r="W35" s="30"/>
      <c r="X35" s="30"/>
      <c r="Y35" s="30"/>
      <c r="Z35" s="30"/>
      <c r="AA35" s="30"/>
      <c r="AB35" s="30"/>
      <c r="AC35" s="30"/>
      <c r="AD35" s="30"/>
    </row>
    <row r="36" spans="1:30" ht="125.25">
      <c r="A36" s="1064"/>
      <c r="B36" s="244">
        <v>5</v>
      </c>
      <c r="C36" s="245" t="s">
        <v>317</v>
      </c>
      <c r="D36" s="245" t="s">
        <v>318</v>
      </c>
      <c r="E36" s="246" t="s">
        <v>1419</v>
      </c>
      <c r="F36" s="245" t="s">
        <v>1094</v>
      </c>
      <c r="G36" s="245" t="s">
        <v>1095</v>
      </c>
      <c r="H36" s="247" t="s">
        <v>1420</v>
      </c>
      <c r="I36" s="248">
        <v>4</v>
      </c>
      <c r="J36" s="193">
        <v>44927</v>
      </c>
      <c r="K36" s="252" t="s">
        <v>1292</v>
      </c>
      <c r="L36" s="249">
        <v>6000</v>
      </c>
      <c r="M36" s="250"/>
      <c r="N36" s="248" t="s">
        <v>32</v>
      </c>
      <c r="O36" s="251"/>
      <c r="P36" s="251"/>
      <c r="Q36" s="251"/>
      <c r="R36" s="251"/>
      <c r="S36" s="251"/>
      <c r="T36" s="466"/>
      <c r="U36" s="30"/>
      <c r="V36" s="30"/>
      <c r="W36" s="30"/>
      <c r="X36" s="30"/>
      <c r="Y36" s="30"/>
      <c r="Z36" s="30"/>
      <c r="AA36" s="30"/>
      <c r="AB36" s="30"/>
      <c r="AC36" s="30"/>
      <c r="AD36" s="30"/>
    </row>
    <row r="37" spans="1:30" ht="105">
      <c r="A37" s="1064"/>
      <c r="B37" s="244">
        <v>6</v>
      </c>
      <c r="C37" s="245" t="s">
        <v>319</v>
      </c>
      <c r="D37" s="245" t="s">
        <v>320</v>
      </c>
      <c r="E37" s="246" t="s">
        <v>1421</v>
      </c>
      <c r="F37" s="245" t="s">
        <v>1094</v>
      </c>
      <c r="G37" s="245" t="s">
        <v>1111</v>
      </c>
      <c r="H37" s="252" t="s">
        <v>1422</v>
      </c>
      <c r="I37" s="248">
        <v>3</v>
      </c>
      <c r="J37" s="193">
        <v>44935</v>
      </c>
      <c r="K37" s="252" t="s">
        <v>1383</v>
      </c>
      <c r="L37" s="249">
        <v>17850</v>
      </c>
      <c r="M37" s="250"/>
      <c r="N37" s="248" t="s">
        <v>22</v>
      </c>
      <c r="O37" s="251"/>
      <c r="P37" s="251"/>
      <c r="Q37" s="251"/>
      <c r="R37" s="251"/>
      <c r="S37" s="251"/>
      <c r="T37" s="466"/>
      <c r="U37" s="30"/>
      <c r="V37" s="30"/>
      <c r="W37" s="30"/>
      <c r="X37" s="30"/>
      <c r="Y37" s="30"/>
      <c r="Z37" s="30"/>
      <c r="AA37" s="30"/>
      <c r="AB37" s="30"/>
      <c r="AC37" s="30"/>
      <c r="AD37" s="30"/>
    </row>
    <row r="38" spans="1:30" ht="100.5">
      <c r="A38" s="1064"/>
      <c r="B38" s="244">
        <v>7</v>
      </c>
      <c r="C38" s="245" t="s">
        <v>321</v>
      </c>
      <c r="D38" s="245" t="s">
        <v>322</v>
      </c>
      <c r="E38" s="246" t="s">
        <v>1423</v>
      </c>
      <c r="F38" s="245" t="s">
        <v>1094</v>
      </c>
      <c r="G38" s="245" t="s">
        <v>1111</v>
      </c>
      <c r="H38" s="247" t="s">
        <v>1424</v>
      </c>
      <c r="I38" s="248">
        <v>4</v>
      </c>
      <c r="J38" s="193">
        <v>45078</v>
      </c>
      <c r="K38" s="252" t="s">
        <v>1425</v>
      </c>
      <c r="L38" s="249">
        <v>1650</v>
      </c>
      <c r="M38" s="250"/>
      <c r="N38" s="248" t="s">
        <v>22</v>
      </c>
      <c r="O38" s="251"/>
      <c r="P38" s="251"/>
      <c r="Q38" s="251"/>
      <c r="R38" s="251"/>
      <c r="S38" s="251"/>
      <c r="T38" s="466"/>
      <c r="U38" s="30"/>
      <c r="V38" s="30"/>
      <c r="W38" s="30"/>
      <c r="X38" s="30"/>
      <c r="Y38" s="30"/>
      <c r="Z38" s="30"/>
      <c r="AA38" s="30"/>
      <c r="AB38" s="30"/>
      <c r="AC38" s="30"/>
      <c r="AD38" s="30"/>
    </row>
    <row r="39" spans="1:30" ht="46.5">
      <c r="A39" s="1064"/>
      <c r="B39" s="244">
        <v>8</v>
      </c>
      <c r="C39" s="245" t="s">
        <v>323</v>
      </c>
      <c r="D39" s="245" t="s">
        <v>324</v>
      </c>
      <c r="E39" s="246" t="s">
        <v>1426</v>
      </c>
      <c r="F39" s="245" t="s">
        <v>1103</v>
      </c>
      <c r="G39" s="245" t="s">
        <v>1104</v>
      </c>
      <c r="H39" s="252" t="s">
        <v>1427</v>
      </c>
      <c r="I39" s="248">
        <v>4</v>
      </c>
      <c r="J39" s="193">
        <v>45047</v>
      </c>
      <c r="K39" s="252" t="s">
        <v>1428</v>
      </c>
      <c r="L39" s="249">
        <v>550</v>
      </c>
      <c r="M39" s="250"/>
      <c r="N39" s="248" t="s">
        <v>22</v>
      </c>
      <c r="O39" s="251"/>
      <c r="P39" s="251"/>
      <c r="Q39" s="251"/>
      <c r="R39" s="251"/>
      <c r="S39" s="251"/>
      <c r="T39" s="466"/>
      <c r="U39" s="30"/>
      <c r="V39" s="30"/>
      <c r="W39" s="30"/>
      <c r="X39" s="30"/>
      <c r="Y39" s="30"/>
      <c r="Z39" s="30"/>
      <c r="AA39" s="30"/>
      <c r="AB39" s="30"/>
      <c r="AC39" s="30"/>
      <c r="AD39" s="30"/>
    </row>
    <row r="40" spans="1:30" ht="105">
      <c r="A40" s="1064"/>
      <c r="B40" s="244">
        <v>9</v>
      </c>
      <c r="C40" s="245" t="s">
        <v>325</v>
      </c>
      <c r="D40" s="245" t="s">
        <v>326</v>
      </c>
      <c r="E40" s="246" t="s">
        <v>1429</v>
      </c>
      <c r="F40" s="245" t="s">
        <v>1163</v>
      </c>
      <c r="G40" s="245" t="s">
        <v>1104</v>
      </c>
      <c r="H40" s="252" t="s">
        <v>1430</v>
      </c>
      <c r="I40" s="248">
        <v>4</v>
      </c>
      <c r="J40" s="193">
        <v>45047</v>
      </c>
      <c r="K40" s="247" t="s">
        <v>1385</v>
      </c>
      <c r="L40" s="249">
        <v>1043</v>
      </c>
      <c r="M40" s="250"/>
      <c r="N40" s="248" t="s">
        <v>22</v>
      </c>
      <c r="O40" s="251"/>
      <c r="P40" s="251"/>
      <c r="Q40" s="251"/>
      <c r="R40" s="251"/>
      <c r="S40" s="251"/>
      <c r="T40" s="466"/>
      <c r="U40" s="30"/>
      <c r="V40" s="30"/>
      <c r="W40" s="30"/>
      <c r="X40" s="30"/>
      <c r="Y40" s="30"/>
      <c r="Z40" s="30"/>
      <c r="AA40" s="30"/>
      <c r="AB40" s="30"/>
      <c r="AC40" s="30"/>
      <c r="AD40" s="30"/>
    </row>
    <row r="41" spans="1:30" ht="139.5">
      <c r="A41" s="1064"/>
      <c r="B41" s="244">
        <v>10</v>
      </c>
      <c r="C41" s="245" t="s">
        <v>327</v>
      </c>
      <c r="D41" s="245" t="s">
        <v>328</v>
      </c>
      <c r="E41" s="246" t="s">
        <v>1431</v>
      </c>
      <c r="F41" s="245" t="s">
        <v>1163</v>
      </c>
      <c r="G41" s="245" t="s">
        <v>1115</v>
      </c>
      <c r="H41" s="247" t="s">
        <v>1432</v>
      </c>
      <c r="I41" s="248">
        <v>3</v>
      </c>
      <c r="J41" s="193">
        <v>45047</v>
      </c>
      <c r="K41" s="247" t="s">
        <v>1385</v>
      </c>
      <c r="L41" s="249">
        <v>5000</v>
      </c>
      <c r="M41" s="250"/>
      <c r="N41" s="248" t="s">
        <v>22</v>
      </c>
      <c r="O41" s="251"/>
      <c r="P41" s="251"/>
      <c r="Q41" s="251"/>
      <c r="R41" s="251"/>
      <c r="S41" s="251"/>
      <c r="T41" s="466"/>
      <c r="U41" s="30"/>
      <c r="V41" s="30"/>
      <c r="W41" s="30"/>
      <c r="X41" s="30"/>
      <c r="Y41" s="30"/>
      <c r="Z41" s="30"/>
      <c r="AA41" s="30"/>
      <c r="AB41" s="30"/>
      <c r="AC41" s="30"/>
      <c r="AD41" s="30"/>
    </row>
    <row r="42" spans="1:30" ht="128.25">
      <c r="A42" s="1064"/>
      <c r="B42" s="244">
        <v>11</v>
      </c>
      <c r="C42" s="245" t="s">
        <v>329</v>
      </c>
      <c r="D42" s="245" t="s">
        <v>330</v>
      </c>
      <c r="E42" s="246" t="s">
        <v>1433</v>
      </c>
      <c r="F42" s="245" t="s">
        <v>1163</v>
      </c>
      <c r="G42" s="245" t="s">
        <v>1434</v>
      </c>
      <c r="H42" s="247" t="s">
        <v>1435</v>
      </c>
      <c r="I42" s="248">
        <v>4</v>
      </c>
      <c r="J42" s="193">
        <v>45047</v>
      </c>
      <c r="K42" s="247" t="s">
        <v>1396</v>
      </c>
      <c r="L42" s="249">
        <v>9676.7999999999993</v>
      </c>
      <c r="M42" s="250"/>
      <c r="N42" s="248" t="s">
        <v>22</v>
      </c>
      <c r="O42" s="251"/>
      <c r="P42" s="251"/>
      <c r="Q42" s="251"/>
      <c r="R42" s="251"/>
      <c r="S42" s="251"/>
      <c r="T42" s="466"/>
      <c r="U42" s="30"/>
      <c r="V42" s="30"/>
      <c r="W42" s="30"/>
      <c r="X42" s="30"/>
      <c r="Y42" s="30"/>
      <c r="Z42" s="30"/>
      <c r="AA42" s="30"/>
      <c r="AB42" s="30"/>
      <c r="AC42" s="30"/>
      <c r="AD42" s="30"/>
    </row>
    <row r="43" spans="1:30" ht="139.5">
      <c r="A43" s="1064"/>
      <c r="B43" s="135">
        <v>12</v>
      </c>
      <c r="C43" s="245" t="s">
        <v>331</v>
      </c>
      <c r="D43" s="245" t="s">
        <v>332</v>
      </c>
      <c r="E43" s="246" t="s">
        <v>1436</v>
      </c>
      <c r="F43" s="245" t="s">
        <v>1094</v>
      </c>
      <c r="G43" s="245" t="s">
        <v>1111</v>
      </c>
      <c r="H43" s="247" t="s">
        <v>1412</v>
      </c>
      <c r="I43" s="248">
        <v>3</v>
      </c>
      <c r="J43" s="193">
        <v>45019</v>
      </c>
      <c r="K43" s="247" t="s">
        <v>1387</v>
      </c>
      <c r="L43" s="249">
        <v>1000</v>
      </c>
      <c r="M43" s="250"/>
      <c r="N43" s="248" t="s">
        <v>22</v>
      </c>
      <c r="O43" s="251"/>
      <c r="P43" s="251"/>
      <c r="Q43" s="251"/>
      <c r="R43" s="251"/>
      <c r="S43" s="251"/>
      <c r="T43" s="466"/>
      <c r="U43" s="30"/>
      <c r="V43" s="30"/>
      <c r="W43" s="30"/>
      <c r="X43" s="30"/>
      <c r="Y43" s="30"/>
      <c r="Z43" s="30"/>
      <c r="AA43" s="30"/>
      <c r="AB43" s="30"/>
      <c r="AC43" s="30"/>
      <c r="AD43" s="30"/>
    </row>
    <row r="44" spans="1:30" ht="88.5">
      <c r="A44" s="1064"/>
      <c r="B44" s="135">
        <v>13</v>
      </c>
      <c r="C44" s="161" t="s">
        <v>333</v>
      </c>
      <c r="D44" s="161" t="s">
        <v>334</v>
      </c>
      <c r="E44" s="253" t="s">
        <v>1437</v>
      </c>
      <c r="F44" s="161" t="s">
        <v>1094</v>
      </c>
      <c r="G44" s="161" t="s">
        <v>1095</v>
      </c>
      <c r="H44" s="192" t="s">
        <v>1417</v>
      </c>
      <c r="I44" s="248">
        <v>4</v>
      </c>
      <c r="J44" s="193">
        <v>45229</v>
      </c>
      <c r="K44" s="192" t="s">
        <v>1438</v>
      </c>
      <c r="L44" s="249">
        <v>212743.13</v>
      </c>
      <c r="M44" s="250"/>
      <c r="N44" s="248" t="s">
        <v>14</v>
      </c>
      <c r="O44" s="135"/>
      <c r="P44" s="135"/>
      <c r="Q44" s="135"/>
      <c r="R44" s="135"/>
      <c r="S44" s="135"/>
      <c r="T44" s="466"/>
      <c r="U44" s="30"/>
      <c r="V44" s="30"/>
      <c r="W44" s="30"/>
      <c r="X44" s="30"/>
      <c r="Y44" s="30"/>
      <c r="Z44" s="30"/>
      <c r="AA44" s="30"/>
      <c r="AB44" s="30"/>
      <c r="AC44" s="30"/>
      <c r="AD44" s="30"/>
    </row>
    <row r="45" spans="1:30" ht="100.5">
      <c r="A45" s="1064"/>
      <c r="B45" s="254">
        <v>14</v>
      </c>
      <c r="C45" s="255" t="s">
        <v>335</v>
      </c>
      <c r="D45" s="255" t="s">
        <v>1439</v>
      </c>
      <c r="E45" s="256" t="s">
        <v>1440</v>
      </c>
      <c r="F45" s="255" t="s">
        <v>1094</v>
      </c>
      <c r="G45" s="255" t="s">
        <v>1206</v>
      </c>
      <c r="H45" s="257" t="s">
        <v>1441</v>
      </c>
      <c r="I45" s="258">
        <v>3</v>
      </c>
      <c r="J45" s="259">
        <v>44927</v>
      </c>
      <c r="K45" s="260" t="s">
        <v>1442</v>
      </c>
      <c r="L45" s="261">
        <v>27146.400000000001</v>
      </c>
      <c r="M45" s="262"/>
      <c r="N45" s="258" t="s">
        <v>337</v>
      </c>
      <c r="O45" s="254"/>
      <c r="P45" s="254"/>
      <c r="Q45" s="254"/>
      <c r="R45" s="254"/>
      <c r="S45" s="254"/>
      <c r="T45" s="466"/>
      <c r="U45" s="30"/>
      <c r="V45" s="30"/>
      <c r="W45" s="30"/>
      <c r="X45" s="30"/>
      <c r="Y45" s="30"/>
      <c r="Z45" s="30"/>
      <c r="AA45" s="30"/>
      <c r="AB45" s="30"/>
      <c r="AC45" s="30"/>
      <c r="AD45" s="30"/>
    </row>
    <row r="46" spans="1:30">
      <c r="A46" s="101" t="s">
        <v>338</v>
      </c>
      <c r="B46" s="109">
        <v>14</v>
      </c>
      <c r="C46" s="110"/>
      <c r="D46" s="110"/>
      <c r="E46" s="111"/>
      <c r="F46" s="112"/>
      <c r="G46" s="113"/>
      <c r="H46" s="114"/>
      <c r="I46" s="114"/>
      <c r="J46" s="115"/>
      <c r="K46" s="114"/>
      <c r="L46" s="116">
        <f>SUM(L32:L45)</f>
        <v>747924.41</v>
      </c>
      <c r="M46" s="117"/>
      <c r="N46" s="114"/>
      <c r="O46" s="114"/>
      <c r="P46" s="114"/>
      <c r="Q46" s="114"/>
      <c r="R46" s="114"/>
      <c r="S46" s="114"/>
      <c r="T46" s="466"/>
      <c r="U46" s="30"/>
      <c r="V46" s="30"/>
      <c r="W46" s="30"/>
      <c r="X46" s="30"/>
      <c r="Y46" s="30"/>
      <c r="Z46" s="30"/>
      <c r="AA46" s="30"/>
      <c r="AB46" s="30"/>
      <c r="AC46" s="30"/>
      <c r="AD46" s="30"/>
    </row>
    <row r="47" spans="1:30" ht="100.5" customHeight="1">
      <c r="A47" s="1065" t="s">
        <v>1443</v>
      </c>
      <c r="B47" s="263">
        <v>1</v>
      </c>
      <c r="C47" s="120" t="s">
        <v>340</v>
      </c>
      <c r="D47" s="154" t="s">
        <v>341</v>
      </c>
      <c r="E47" s="185" t="s">
        <v>1444</v>
      </c>
      <c r="F47" s="264" t="s">
        <v>1163</v>
      </c>
      <c r="G47" s="155" t="s">
        <v>1104</v>
      </c>
      <c r="H47" s="265" t="s">
        <v>1445</v>
      </c>
      <c r="I47" s="184">
        <v>4</v>
      </c>
      <c r="J47" s="222">
        <v>45260</v>
      </c>
      <c r="K47" s="265" t="s">
        <v>1446</v>
      </c>
      <c r="L47" s="149">
        <v>800</v>
      </c>
      <c r="M47" s="223"/>
      <c r="N47" s="120" t="s">
        <v>22</v>
      </c>
      <c r="O47" s="266"/>
      <c r="P47" s="266"/>
      <c r="Q47" s="266"/>
      <c r="R47" s="266"/>
      <c r="S47" s="266"/>
      <c r="T47" s="466"/>
      <c r="U47" s="30"/>
      <c r="V47" s="30"/>
      <c r="W47" s="30"/>
      <c r="X47" s="30"/>
      <c r="Y47" s="30"/>
      <c r="Z47" s="30"/>
      <c r="AA47" s="30"/>
      <c r="AB47" s="30"/>
      <c r="AC47" s="30"/>
      <c r="AD47" s="30"/>
    </row>
    <row r="48" spans="1:30" ht="113.25">
      <c r="A48" s="1065"/>
      <c r="B48" s="263">
        <v>2</v>
      </c>
      <c r="C48" s="120" t="s">
        <v>345</v>
      </c>
      <c r="D48" s="154" t="s">
        <v>346</v>
      </c>
      <c r="E48" s="185" t="s">
        <v>1447</v>
      </c>
      <c r="F48" s="264" t="s">
        <v>1094</v>
      </c>
      <c r="G48" s="155" t="s">
        <v>1111</v>
      </c>
      <c r="H48" s="265" t="s">
        <v>1448</v>
      </c>
      <c r="I48" s="184">
        <v>4</v>
      </c>
      <c r="J48" s="222">
        <v>45016</v>
      </c>
      <c r="K48" s="265" t="s">
        <v>1449</v>
      </c>
      <c r="L48" s="149">
        <v>750</v>
      </c>
      <c r="M48" s="223"/>
      <c r="N48" s="120" t="s">
        <v>22</v>
      </c>
      <c r="O48" s="266"/>
      <c r="P48" s="266"/>
      <c r="Q48" s="266"/>
      <c r="R48" s="266"/>
      <c r="S48" s="266"/>
      <c r="T48" s="466"/>
      <c r="U48" s="30"/>
      <c r="V48" s="30"/>
      <c r="W48" s="30"/>
      <c r="X48" s="30"/>
      <c r="Y48" s="30"/>
      <c r="Z48" s="30"/>
      <c r="AA48" s="30"/>
      <c r="AB48" s="30"/>
      <c r="AC48" s="30"/>
      <c r="AD48" s="30"/>
    </row>
    <row r="49" spans="1:30" ht="125.25">
      <c r="A49" s="1065"/>
      <c r="B49" s="263">
        <v>3</v>
      </c>
      <c r="C49" s="120" t="s">
        <v>348</v>
      </c>
      <c r="D49" s="154" t="s">
        <v>349</v>
      </c>
      <c r="E49" s="185" t="s">
        <v>1450</v>
      </c>
      <c r="F49" s="264" t="s">
        <v>1094</v>
      </c>
      <c r="G49" s="155" t="s">
        <v>1095</v>
      </c>
      <c r="H49" s="265" t="s">
        <v>1451</v>
      </c>
      <c r="I49" s="184">
        <v>4</v>
      </c>
      <c r="J49" s="222">
        <v>45230</v>
      </c>
      <c r="K49" s="265" t="s">
        <v>1452</v>
      </c>
      <c r="L49" s="149">
        <v>222000</v>
      </c>
      <c r="M49" s="223"/>
      <c r="N49" s="120" t="s">
        <v>14</v>
      </c>
      <c r="O49" s="266"/>
      <c r="P49" s="266"/>
      <c r="Q49" s="266"/>
      <c r="R49" s="266"/>
      <c r="S49" s="266"/>
      <c r="T49" s="466"/>
      <c r="U49" s="30"/>
      <c r="V49" s="30"/>
      <c r="W49" s="30"/>
      <c r="X49" s="30"/>
      <c r="Y49" s="30"/>
      <c r="Z49" s="30"/>
      <c r="AA49" s="30"/>
      <c r="AB49" s="30"/>
      <c r="AC49" s="30"/>
      <c r="AD49" s="30"/>
    </row>
    <row r="50" spans="1:30" ht="100.5">
      <c r="A50" s="1065"/>
      <c r="B50" s="263">
        <v>4</v>
      </c>
      <c r="C50" s="120" t="s">
        <v>352</v>
      </c>
      <c r="D50" s="154" t="s">
        <v>353</v>
      </c>
      <c r="E50" s="185" t="s">
        <v>1453</v>
      </c>
      <c r="F50" s="264" t="s">
        <v>1094</v>
      </c>
      <c r="G50" s="264" t="s">
        <v>1095</v>
      </c>
      <c r="H50" s="265" t="s">
        <v>1454</v>
      </c>
      <c r="I50" s="184">
        <v>4</v>
      </c>
      <c r="J50" s="222">
        <v>45138</v>
      </c>
      <c r="K50" s="265" t="s">
        <v>1455</v>
      </c>
      <c r="L50" s="149">
        <v>7680</v>
      </c>
      <c r="M50" s="223"/>
      <c r="N50" s="120" t="s">
        <v>14</v>
      </c>
      <c r="O50" s="266"/>
      <c r="P50" s="266"/>
      <c r="Q50" s="266"/>
      <c r="R50" s="266"/>
      <c r="S50" s="266"/>
      <c r="T50" s="466"/>
      <c r="U50" s="30"/>
      <c r="V50" s="30"/>
      <c r="W50" s="30"/>
      <c r="X50" s="30"/>
      <c r="Y50" s="30"/>
      <c r="Z50" s="30"/>
      <c r="AA50" s="30"/>
      <c r="AB50" s="30"/>
      <c r="AC50" s="30"/>
      <c r="AD50" s="30"/>
    </row>
    <row r="51" spans="1:30" ht="113.25">
      <c r="A51" s="1065"/>
      <c r="B51" s="263">
        <v>5</v>
      </c>
      <c r="C51" s="120" t="s">
        <v>354</v>
      </c>
      <c r="D51" s="154" t="s">
        <v>355</v>
      </c>
      <c r="E51" s="185" t="s">
        <v>1456</v>
      </c>
      <c r="F51" s="264" t="s">
        <v>1094</v>
      </c>
      <c r="G51" s="264" t="s">
        <v>1095</v>
      </c>
      <c r="H51" s="265" t="s">
        <v>1457</v>
      </c>
      <c r="I51" s="184">
        <v>4</v>
      </c>
      <c r="J51" s="222">
        <v>44927</v>
      </c>
      <c r="K51" s="265" t="s">
        <v>1458</v>
      </c>
      <c r="L51" s="149">
        <v>236902.64</v>
      </c>
      <c r="M51" s="223"/>
      <c r="N51" s="120" t="s">
        <v>14</v>
      </c>
      <c r="O51" s="266"/>
      <c r="P51" s="266"/>
      <c r="Q51" s="266"/>
      <c r="R51" s="266"/>
      <c r="S51" s="266"/>
      <c r="T51" s="466"/>
      <c r="U51" s="30"/>
      <c r="V51" s="30"/>
      <c r="W51" s="30"/>
      <c r="X51" s="30"/>
      <c r="Y51" s="30"/>
      <c r="Z51" s="30"/>
      <c r="AA51" s="30"/>
      <c r="AB51" s="30"/>
      <c r="AC51" s="30"/>
      <c r="AD51" s="30"/>
    </row>
    <row r="52" spans="1:30" ht="162.75">
      <c r="A52" s="1065"/>
      <c r="B52" s="263">
        <v>6</v>
      </c>
      <c r="C52" s="120" t="s">
        <v>356</v>
      </c>
      <c r="D52" s="154" t="s">
        <v>357</v>
      </c>
      <c r="E52" s="185" t="s">
        <v>1459</v>
      </c>
      <c r="F52" s="264" t="s">
        <v>1094</v>
      </c>
      <c r="G52" s="264" t="s">
        <v>1095</v>
      </c>
      <c r="H52" s="265" t="s">
        <v>1460</v>
      </c>
      <c r="I52" s="184">
        <v>4</v>
      </c>
      <c r="J52" s="222">
        <v>45260</v>
      </c>
      <c r="K52" s="265" t="s">
        <v>1461</v>
      </c>
      <c r="L52" s="149">
        <v>19000</v>
      </c>
      <c r="M52" s="223"/>
      <c r="N52" s="120" t="s">
        <v>22</v>
      </c>
      <c r="O52" s="266"/>
      <c r="P52" s="266"/>
      <c r="Q52" s="266"/>
      <c r="R52" s="266"/>
      <c r="S52" s="266"/>
      <c r="T52" s="466"/>
      <c r="U52" s="30"/>
      <c r="V52" s="30"/>
      <c r="W52" s="30"/>
      <c r="X52" s="30"/>
      <c r="Y52" s="30"/>
      <c r="Z52" s="30"/>
      <c r="AA52" s="30"/>
      <c r="AB52" s="30"/>
      <c r="AC52" s="30"/>
      <c r="AD52" s="30"/>
    </row>
    <row r="53" spans="1:30" ht="113.25">
      <c r="A53" s="1065"/>
      <c r="B53" s="263">
        <v>7</v>
      </c>
      <c r="C53" s="120" t="s">
        <v>359</v>
      </c>
      <c r="D53" s="154" t="s">
        <v>360</v>
      </c>
      <c r="E53" s="185" t="s">
        <v>1462</v>
      </c>
      <c r="F53" s="264" t="s">
        <v>1094</v>
      </c>
      <c r="G53" s="264" t="s">
        <v>1095</v>
      </c>
      <c r="H53" s="265" t="s">
        <v>1460</v>
      </c>
      <c r="I53" s="184">
        <v>4</v>
      </c>
      <c r="J53" s="222">
        <v>44927</v>
      </c>
      <c r="K53" s="265" t="s">
        <v>1463</v>
      </c>
      <c r="L53" s="149">
        <v>84000</v>
      </c>
      <c r="M53" s="223"/>
      <c r="N53" s="120" t="s">
        <v>32</v>
      </c>
      <c r="O53" s="266"/>
      <c r="P53" s="266"/>
      <c r="Q53" s="266"/>
      <c r="R53" s="266"/>
      <c r="S53" s="266"/>
      <c r="T53" s="466"/>
      <c r="U53" s="30"/>
      <c r="V53" s="30"/>
      <c r="W53" s="30"/>
      <c r="X53" s="30"/>
      <c r="Y53" s="30"/>
      <c r="Z53" s="30"/>
      <c r="AA53" s="30"/>
      <c r="AB53" s="30"/>
      <c r="AC53" s="30"/>
      <c r="AD53" s="30"/>
    </row>
    <row r="54" spans="1:30" ht="113.25">
      <c r="A54" s="1065"/>
      <c r="B54" s="165">
        <v>8</v>
      </c>
      <c r="C54" s="120" t="s">
        <v>361</v>
      </c>
      <c r="D54" s="160" t="s">
        <v>362</v>
      </c>
      <c r="E54" s="197" t="s">
        <v>1464</v>
      </c>
      <c r="F54" s="154" t="s">
        <v>1094</v>
      </c>
      <c r="G54" s="154" t="s">
        <v>1095</v>
      </c>
      <c r="H54" s="100" t="s">
        <v>1460</v>
      </c>
      <c r="I54" s="120">
        <v>4</v>
      </c>
      <c r="J54" s="243">
        <v>44927</v>
      </c>
      <c r="K54" s="100" t="s">
        <v>1463</v>
      </c>
      <c r="L54" s="166">
        <v>1350</v>
      </c>
      <c r="M54" s="223"/>
      <c r="N54" s="120" t="s">
        <v>32</v>
      </c>
      <c r="O54" s="165"/>
      <c r="P54" s="165"/>
      <c r="Q54" s="266"/>
      <c r="R54" s="266"/>
      <c r="S54" s="266"/>
      <c r="T54" s="466"/>
      <c r="U54" s="30"/>
      <c r="V54" s="30"/>
      <c r="W54" s="30"/>
      <c r="X54" s="30"/>
      <c r="Y54" s="30"/>
      <c r="Z54" s="30"/>
      <c r="AA54" s="30"/>
      <c r="AB54" s="30"/>
      <c r="AC54" s="30"/>
      <c r="AD54" s="30"/>
    </row>
    <row r="55" spans="1:30">
      <c r="A55" s="101" t="s">
        <v>363</v>
      </c>
      <c r="B55" s="102">
        <v>8</v>
      </c>
      <c r="C55" s="103"/>
      <c r="D55" s="103"/>
      <c r="E55" s="104"/>
      <c r="F55" s="267"/>
      <c r="G55" s="268"/>
      <c r="H55" s="101"/>
      <c r="I55" s="101"/>
      <c r="J55" s="106"/>
      <c r="K55" s="101"/>
      <c r="L55" s="137">
        <f>SUM(L47:L54)</f>
        <v>572482.64</v>
      </c>
      <c r="M55" s="117"/>
      <c r="N55" s="114"/>
      <c r="O55" s="114"/>
      <c r="P55" s="114"/>
      <c r="Q55" s="114"/>
      <c r="R55" s="114"/>
      <c r="S55" s="114"/>
      <c r="T55" s="466"/>
      <c r="U55" s="30"/>
      <c r="V55" s="30"/>
      <c r="W55" s="30"/>
      <c r="X55" s="30"/>
      <c r="Y55" s="30"/>
      <c r="Z55" s="30"/>
      <c r="AA55" s="30"/>
      <c r="AB55" s="30"/>
      <c r="AC55" s="30"/>
      <c r="AD55" s="30"/>
    </row>
    <row r="56" spans="1:30" ht="114" customHeight="1">
      <c r="A56" s="1071" t="s">
        <v>1465</v>
      </c>
      <c r="B56" s="135">
        <v>1</v>
      </c>
      <c r="C56" s="248" t="s">
        <v>365</v>
      </c>
      <c r="D56" s="161" t="s">
        <v>366</v>
      </c>
      <c r="E56" s="269" t="s">
        <v>1466</v>
      </c>
      <c r="F56" s="248"/>
      <c r="G56" s="248"/>
      <c r="H56" s="192" t="s">
        <v>1467</v>
      </c>
      <c r="I56" s="248">
        <v>4</v>
      </c>
      <c r="J56" s="270">
        <v>45230</v>
      </c>
      <c r="K56" s="253" t="s">
        <v>1468</v>
      </c>
      <c r="L56" s="249">
        <v>1040</v>
      </c>
      <c r="M56" s="250"/>
      <c r="N56" s="248" t="s">
        <v>22</v>
      </c>
      <c r="O56" s="135"/>
      <c r="P56" s="135"/>
      <c r="Q56" s="135"/>
      <c r="R56" s="135"/>
      <c r="S56" s="135"/>
      <c r="T56" s="466"/>
      <c r="U56" s="30"/>
      <c r="V56" s="30"/>
      <c r="W56" s="30"/>
      <c r="X56" s="30"/>
      <c r="Y56" s="30"/>
      <c r="Z56" s="30"/>
      <c r="AA56" s="30"/>
      <c r="AB56" s="30"/>
      <c r="AC56" s="30"/>
      <c r="AD56" s="30"/>
    </row>
    <row r="57" spans="1:30" ht="151.5">
      <c r="A57" s="1064"/>
      <c r="B57" s="135">
        <v>2</v>
      </c>
      <c r="C57" s="248" t="s">
        <v>369</v>
      </c>
      <c r="D57" s="161" t="s">
        <v>370</v>
      </c>
      <c r="E57" s="269" t="s">
        <v>1469</v>
      </c>
      <c r="F57" s="248"/>
      <c r="G57" s="248"/>
      <c r="H57" s="192" t="s">
        <v>1470</v>
      </c>
      <c r="I57" s="248">
        <v>4</v>
      </c>
      <c r="J57" s="270">
        <v>45169</v>
      </c>
      <c r="K57" s="253" t="s">
        <v>1471</v>
      </c>
      <c r="L57" s="249">
        <v>8000</v>
      </c>
      <c r="M57" s="250"/>
      <c r="N57" s="248" t="s">
        <v>22</v>
      </c>
      <c r="O57" s="135"/>
      <c r="P57" s="135"/>
      <c r="Q57" s="135"/>
      <c r="R57" s="135"/>
      <c r="S57" s="135"/>
      <c r="T57" s="466"/>
      <c r="U57" s="30"/>
      <c r="V57" s="30"/>
      <c r="W57" s="30"/>
      <c r="X57" s="30"/>
      <c r="Y57" s="30"/>
      <c r="Z57" s="30"/>
      <c r="AA57" s="30"/>
      <c r="AB57" s="30"/>
      <c r="AC57" s="30"/>
      <c r="AD57" s="30"/>
    </row>
    <row r="58" spans="1:30" ht="174">
      <c r="A58" s="1064"/>
      <c r="B58" s="135">
        <v>3</v>
      </c>
      <c r="C58" s="248" t="s">
        <v>371</v>
      </c>
      <c r="D58" s="161" t="s">
        <v>372</v>
      </c>
      <c r="E58" s="269" t="s">
        <v>1472</v>
      </c>
      <c r="F58" s="248"/>
      <c r="G58" s="248"/>
      <c r="H58" s="192" t="s">
        <v>1473</v>
      </c>
      <c r="I58" s="248">
        <v>4</v>
      </c>
      <c r="J58" s="270">
        <v>44938</v>
      </c>
      <c r="K58" s="253" t="s">
        <v>1474</v>
      </c>
      <c r="L58" s="249">
        <v>131910.48000000001</v>
      </c>
      <c r="M58" s="250"/>
      <c r="N58" s="248" t="s">
        <v>14</v>
      </c>
      <c r="O58" s="135"/>
      <c r="P58" s="135"/>
      <c r="Q58" s="135"/>
      <c r="R58" s="135"/>
      <c r="S58" s="135"/>
      <c r="T58" s="466"/>
      <c r="U58" s="30"/>
      <c r="V58" s="30"/>
      <c r="W58" s="30"/>
      <c r="X58" s="30"/>
      <c r="Y58" s="30"/>
      <c r="Z58" s="30"/>
      <c r="AA58" s="30"/>
      <c r="AB58" s="30"/>
      <c r="AC58" s="30"/>
      <c r="AD58" s="30"/>
    </row>
    <row r="59" spans="1:30">
      <c r="A59" s="114" t="s">
        <v>373</v>
      </c>
      <c r="B59" s="102">
        <v>3</v>
      </c>
      <c r="C59" s="110"/>
      <c r="D59" s="110"/>
      <c r="E59" s="271"/>
      <c r="F59" s="112"/>
      <c r="G59" s="113"/>
      <c r="H59" s="114"/>
      <c r="I59" s="114"/>
      <c r="J59" s="115"/>
      <c r="K59" s="114"/>
      <c r="L59" s="225">
        <f>SUM(L56:L58)</f>
        <v>140950.48000000001</v>
      </c>
      <c r="M59" s="117"/>
      <c r="N59" s="114"/>
      <c r="O59" s="114"/>
      <c r="P59" s="114"/>
      <c r="Q59" s="114"/>
      <c r="R59" s="114"/>
      <c r="S59" s="114"/>
      <c r="T59" s="466"/>
      <c r="U59" s="30"/>
      <c r="V59" s="30"/>
      <c r="W59" s="30"/>
      <c r="X59" s="30"/>
      <c r="Y59" s="30"/>
      <c r="Z59" s="30"/>
      <c r="AA59" s="30"/>
      <c r="AB59" s="30"/>
      <c r="AC59" s="30"/>
      <c r="AD59" s="30"/>
    </row>
    <row r="60" spans="1:30" ht="88.5" customHeight="1">
      <c r="A60" s="1061" t="s">
        <v>1475</v>
      </c>
      <c r="B60" s="263">
        <v>1</v>
      </c>
      <c r="C60" s="154" t="s">
        <v>375</v>
      </c>
      <c r="D60" s="100" t="s">
        <v>376</v>
      </c>
      <c r="E60" s="272"/>
      <c r="F60" s="154" t="s">
        <v>1094</v>
      </c>
      <c r="G60" s="154" t="s">
        <v>1095</v>
      </c>
      <c r="H60" s="265" t="s">
        <v>1476</v>
      </c>
      <c r="I60" s="184">
        <v>4</v>
      </c>
      <c r="J60" s="222">
        <v>45139</v>
      </c>
      <c r="K60" s="265" t="s">
        <v>1477</v>
      </c>
      <c r="L60" s="149">
        <v>66000</v>
      </c>
      <c r="M60" s="223"/>
      <c r="N60" s="273" t="s">
        <v>377</v>
      </c>
      <c r="O60" s="266"/>
      <c r="P60" s="266"/>
      <c r="Q60" s="266"/>
      <c r="R60" s="266"/>
      <c r="S60" s="266"/>
      <c r="T60" s="466"/>
      <c r="U60" s="30"/>
      <c r="V60" s="30"/>
      <c r="W60" s="30"/>
      <c r="X60" s="30"/>
      <c r="Y60" s="30"/>
      <c r="Z60" s="30"/>
      <c r="AA60" s="30"/>
      <c r="AB60" s="30"/>
      <c r="AC60" s="30"/>
      <c r="AD60" s="30"/>
    </row>
    <row r="61" spans="1:30" ht="88.5">
      <c r="A61" s="1062"/>
      <c r="B61" s="263">
        <v>2</v>
      </c>
      <c r="C61" s="154" t="s">
        <v>380</v>
      </c>
      <c r="D61" s="100" t="s">
        <v>381</v>
      </c>
      <c r="E61" s="274" t="s">
        <v>1478</v>
      </c>
      <c r="F61" s="154" t="s">
        <v>1163</v>
      </c>
      <c r="G61" s="154" t="s">
        <v>1479</v>
      </c>
      <c r="H61" s="265" t="s">
        <v>1480</v>
      </c>
      <c r="I61" s="184">
        <v>4</v>
      </c>
      <c r="J61" s="222">
        <v>45231</v>
      </c>
      <c r="K61" s="265" t="s">
        <v>1481</v>
      </c>
      <c r="L61" s="149">
        <v>8781.5</v>
      </c>
      <c r="M61" s="223"/>
      <c r="N61" s="273" t="s">
        <v>22</v>
      </c>
      <c r="O61" s="266"/>
      <c r="P61" s="266"/>
      <c r="Q61" s="266"/>
      <c r="R61" s="266"/>
      <c r="S61" s="266"/>
      <c r="T61" s="466"/>
      <c r="U61" s="30"/>
      <c r="V61" s="30"/>
      <c r="W61" s="30"/>
      <c r="X61" s="30"/>
      <c r="Y61" s="30"/>
      <c r="Z61" s="30"/>
      <c r="AA61" s="30"/>
      <c r="AB61" s="30"/>
      <c r="AC61" s="30"/>
      <c r="AD61" s="30"/>
    </row>
    <row r="62" spans="1:30" ht="88.5">
      <c r="A62" s="1062"/>
      <c r="B62" s="263">
        <v>3</v>
      </c>
      <c r="C62" s="154" t="s">
        <v>382</v>
      </c>
      <c r="D62" s="100" t="s">
        <v>383</v>
      </c>
      <c r="E62" s="274" t="s">
        <v>1482</v>
      </c>
      <c r="F62" s="154" t="s">
        <v>1094</v>
      </c>
      <c r="G62" s="154" t="s">
        <v>1095</v>
      </c>
      <c r="H62" s="265" t="s">
        <v>1483</v>
      </c>
      <c r="I62" s="184">
        <v>2</v>
      </c>
      <c r="J62" s="222">
        <v>45272</v>
      </c>
      <c r="K62" s="265" t="s">
        <v>1484</v>
      </c>
      <c r="L62" s="149">
        <v>21000</v>
      </c>
      <c r="M62" s="223"/>
      <c r="N62" s="273" t="s">
        <v>377</v>
      </c>
      <c r="O62" s="266"/>
      <c r="P62" s="266"/>
      <c r="Q62" s="266"/>
      <c r="R62" s="266"/>
      <c r="S62" s="266"/>
      <c r="T62" s="466"/>
      <c r="U62" s="30"/>
      <c r="V62" s="30"/>
      <c r="W62" s="30"/>
      <c r="X62" s="30"/>
      <c r="Y62" s="30"/>
      <c r="Z62" s="30"/>
      <c r="AA62" s="30"/>
      <c r="AB62" s="30"/>
      <c r="AC62" s="30"/>
      <c r="AD62" s="30"/>
    </row>
    <row r="63" spans="1:30" ht="88.5">
      <c r="A63" s="1062"/>
      <c r="B63" s="263">
        <v>4</v>
      </c>
      <c r="C63" s="154" t="s">
        <v>384</v>
      </c>
      <c r="D63" s="100" t="s">
        <v>385</v>
      </c>
      <c r="E63" s="274" t="s">
        <v>1485</v>
      </c>
      <c r="F63" s="154" t="s">
        <v>1094</v>
      </c>
      <c r="G63" s="154" t="s">
        <v>1095</v>
      </c>
      <c r="H63" s="265" t="s">
        <v>1486</v>
      </c>
      <c r="I63" s="184">
        <v>4</v>
      </c>
      <c r="J63" s="222">
        <v>45070</v>
      </c>
      <c r="K63" s="265" t="s">
        <v>1487</v>
      </c>
      <c r="L63" s="149">
        <v>1800</v>
      </c>
      <c r="M63" s="223"/>
      <c r="N63" s="273" t="s">
        <v>14</v>
      </c>
      <c r="O63" s="266"/>
      <c r="P63" s="266"/>
      <c r="Q63" s="266"/>
      <c r="R63" s="266"/>
      <c r="S63" s="266"/>
      <c r="T63" s="466"/>
      <c r="U63" s="30"/>
      <c r="V63" s="30"/>
      <c r="W63" s="30"/>
      <c r="X63" s="30"/>
      <c r="Y63" s="30"/>
      <c r="Z63" s="30"/>
      <c r="AA63" s="30"/>
      <c r="AB63" s="30"/>
      <c r="AC63" s="30"/>
      <c r="AD63" s="30"/>
    </row>
    <row r="64" spans="1:30" ht="57.75">
      <c r="A64" s="1062"/>
      <c r="B64" s="263">
        <v>5</v>
      </c>
      <c r="C64" s="154" t="s">
        <v>387</v>
      </c>
      <c r="D64" s="100" t="s">
        <v>388</v>
      </c>
      <c r="E64" s="274" t="s">
        <v>1488</v>
      </c>
      <c r="F64" s="154" t="s">
        <v>1094</v>
      </c>
      <c r="G64" s="154" t="s">
        <v>1095</v>
      </c>
      <c r="H64" s="275" t="s">
        <v>1489</v>
      </c>
      <c r="I64" s="184">
        <v>4</v>
      </c>
      <c r="J64" s="222">
        <v>45139</v>
      </c>
      <c r="K64" s="265" t="s">
        <v>1490</v>
      </c>
      <c r="L64" s="149">
        <v>10000</v>
      </c>
      <c r="M64" s="223"/>
      <c r="N64" s="276" t="s">
        <v>68</v>
      </c>
      <c r="O64" s="266"/>
      <c r="P64" s="266"/>
      <c r="Q64" s="266"/>
      <c r="R64" s="266"/>
      <c r="S64" s="266"/>
      <c r="T64" s="466"/>
      <c r="U64" s="30"/>
      <c r="V64" s="30"/>
      <c r="W64" s="30"/>
      <c r="X64" s="30"/>
      <c r="Y64" s="30"/>
      <c r="Z64" s="30"/>
      <c r="AA64" s="30"/>
      <c r="AB64" s="30"/>
      <c r="AC64" s="30"/>
      <c r="AD64" s="30"/>
    </row>
    <row r="65" spans="1:30" ht="100.5">
      <c r="A65" s="1062"/>
      <c r="B65" s="263">
        <v>6</v>
      </c>
      <c r="C65" s="154" t="s">
        <v>389</v>
      </c>
      <c r="D65" s="100" t="s">
        <v>390</v>
      </c>
      <c r="E65" s="274" t="s">
        <v>1491</v>
      </c>
      <c r="F65" s="154" t="s">
        <v>1094</v>
      </c>
      <c r="G65" s="154" t="s">
        <v>1492</v>
      </c>
      <c r="H65" s="265" t="s">
        <v>1493</v>
      </c>
      <c r="I65" s="184">
        <v>4</v>
      </c>
      <c r="J65" s="222">
        <v>45248</v>
      </c>
      <c r="K65" s="265" t="s">
        <v>1494</v>
      </c>
      <c r="L65" s="149">
        <v>1545600</v>
      </c>
      <c r="M65" s="223"/>
      <c r="N65" s="273" t="s">
        <v>14</v>
      </c>
      <c r="O65" s="266"/>
      <c r="P65" s="266"/>
      <c r="Q65" s="266"/>
      <c r="R65" s="266"/>
      <c r="S65" s="266"/>
      <c r="T65" s="466"/>
      <c r="U65" s="30"/>
      <c r="V65" s="30"/>
      <c r="W65" s="30"/>
      <c r="X65" s="30"/>
      <c r="Y65" s="30"/>
      <c r="Z65" s="30"/>
      <c r="AA65" s="30"/>
      <c r="AB65" s="30"/>
      <c r="AC65" s="30"/>
      <c r="AD65" s="30"/>
    </row>
    <row r="66" spans="1:30" ht="128.25">
      <c r="A66" s="1062"/>
      <c r="B66" s="263">
        <v>7</v>
      </c>
      <c r="C66" s="154" t="s">
        <v>392</v>
      </c>
      <c r="D66" s="100" t="s">
        <v>393</v>
      </c>
      <c r="E66" s="274" t="s">
        <v>1495</v>
      </c>
      <c r="F66" s="154" t="s">
        <v>1094</v>
      </c>
      <c r="G66" s="154" t="s">
        <v>1095</v>
      </c>
      <c r="H66" s="275" t="s">
        <v>1496</v>
      </c>
      <c r="I66" s="184">
        <v>4</v>
      </c>
      <c r="J66" s="222">
        <v>45214</v>
      </c>
      <c r="K66" s="265" t="s">
        <v>1497</v>
      </c>
      <c r="L66" s="149">
        <v>71860.08</v>
      </c>
      <c r="M66" s="223"/>
      <c r="N66" s="273" t="s">
        <v>14</v>
      </c>
      <c r="O66" s="266"/>
      <c r="P66" s="266"/>
      <c r="Q66" s="266"/>
      <c r="R66" s="266"/>
      <c r="S66" s="266"/>
      <c r="T66" s="466"/>
      <c r="U66" s="30"/>
      <c r="V66" s="30"/>
      <c r="W66" s="30"/>
      <c r="X66" s="30"/>
      <c r="Y66" s="30"/>
      <c r="Z66" s="30"/>
      <c r="AA66" s="30"/>
      <c r="AB66" s="30"/>
      <c r="AC66" s="30"/>
      <c r="AD66" s="30"/>
    </row>
    <row r="67" spans="1:30" ht="75.75">
      <c r="A67" s="1062"/>
      <c r="B67" s="263">
        <v>8</v>
      </c>
      <c r="C67" s="154" t="s">
        <v>395</v>
      </c>
      <c r="D67" s="100" t="s">
        <v>396</v>
      </c>
      <c r="E67" s="274" t="s">
        <v>1498</v>
      </c>
      <c r="F67" s="154" t="s">
        <v>1094</v>
      </c>
      <c r="G67" s="154" t="s">
        <v>1158</v>
      </c>
      <c r="H67" s="275" t="s">
        <v>1489</v>
      </c>
      <c r="I67" s="184">
        <v>4</v>
      </c>
      <c r="J67" s="222">
        <v>45139</v>
      </c>
      <c r="K67" s="265" t="s">
        <v>1499</v>
      </c>
      <c r="L67" s="149">
        <v>6000</v>
      </c>
      <c r="M67" s="223"/>
      <c r="N67" s="273" t="s">
        <v>22</v>
      </c>
      <c r="O67" s="266"/>
      <c r="P67" s="266"/>
      <c r="Q67" s="266"/>
      <c r="R67" s="266"/>
      <c r="S67" s="266"/>
      <c r="T67" s="466"/>
      <c r="U67" s="30"/>
      <c r="V67" s="30"/>
      <c r="W67" s="30"/>
      <c r="X67" s="30"/>
      <c r="Y67" s="30"/>
      <c r="Z67" s="30"/>
      <c r="AA67" s="30"/>
      <c r="AB67" s="30"/>
      <c r="AC67" s="30"/>
      <c r="AD67" s="30"/>
    </row>
    <row r="68" spans="1:30" ht="100.5">
      <c r="A68" s="1062"/>
      <c r="B68" s="263">
        <v>9</v>
      </c>
      <c r="C68" s="154" t="s">
        <v>397</v>
      </c>
      <c r="D68" s="100" t="s">
        <v>398</v>
      </c>
      <c r="E68" s="274" t="s">
        <v>1500</v>
      </c>
      <c r="F68" s="154" t="s">
        <v>1094</v>
      </c>
      <c r="G68" s="154" t="s">
        <v>1095</v>
      </c>
      <c r="H68" s="265" t="s">
        <v>1501</v>
      </c>
      <c r="I68" s="184">
        <v>4</v>
      </c>
      <c r="J68" s="222">
        <v>44986</v>
      </c>
      <c r="K68" s="265" t="s">
        <v>1502</v>
      </c>
      <c r="L68" s="149">
        <v>1940.4</v>
      </c>
      <c r="M68" s="223"/>
      <c r="N68" s="273" t="s">
        <v>14</v>
      </c>
      <c r="O68" s="266"/>
      <c r="P68" s="266"/>
      <c r="Q68" s="266"/>
      <c r="R68" s="266"/>
      <c r="S68" s="266"/>
      <c r="T68" s="466"/>
      <c r="U68" s="30"/>
      <c r="V68" s="30"/>
      <c r="W68" s="30"/>
      <c r="X68" s="30"/>
      <c r="Y68" s="30"/>
      <c r="Z68" s="30"/>
      <c r="AA68" s="30"/>
      <c r="AB68" s="30"/>
      <c r="AC68" s="30"/>
      <c r="AD68" s="30"/>
    </row>
    <row r="69" spans="1:30" ht="69.75">
      <c r="A69" s="1062"/>
      <c r="B69" s="263">
        <v>10</v>
      </c>
      <c r="C69" s="154" t="s">
        <v>399</v>
      </c>
      <c r="D69" s="100" t="s">
        <v>400</v>
      </c>
      <c r="E69" s="185" t="s">
        <v>1503</v>
      </c>
      <c r="F69" s="154" t="s">
        <v>1094</v>
      </c>
      <c r="G69" s="154" t="s">
        <v>1115</v>
      </c>
      <c r="H69" s="275" t="s">
        <v>1504</v>
      </c>
      <c r="I69" s="184">
        <v>4</v>
      </c>
      <c r="J69" s="222">
        <v>45231</v>
      </c>
      <c r="K69" s="265" t="s">
        <v>1505</v>
      </c>
      <c r="L69" s="149">
        <v>20000</v>
      </c>
      <c r="M69" s="223"/>
      <c r="N69" s="273" t="s">
        <v>22</v>
      </c>
      <c r="O69" s="266"/>
      <c r="P69" s="266"/>
      <c r="Q69" s="266"/>
      <c r="R69" s="266"/>
      <c r="S69" s="266"/>
      <c r="T69" s="466"/>
      <c r="U69" s="30"/>
      <c r="V69" s="30"/>
      <c r="W69" s="30"/>
      <c r="X69" s="30"/>
      <c r="Y69" s="30"/>
      <c r="Z69" s="30"/>
      <c r="AA69" s="30"/>
      <c r="AB69" s="30"/>
      <c r="AC69" s="30"/>
      <c r="AD69" s="30"/>
    </row>
    <row r="70" spans="1:30" ht="75.75">
      <c r="A70" s="1062"/>
      <c r="B70" s="263">
        <v>11</v>
      </c>
      <c r="C70" s="154" t="s">
        <v>401</v>
      </c>
      <c r="D70" s="100" t="s">
        <v>402</v>
      </c>
      <c r="E70" s="185" t="s">
        <v>1506</v>
      </c>
      <c r="F70" s="154" t="s">
        <v>1103</v>
      </c>
      <c r="G70" s="154" t="s">
        <v>1104</v>
      </c>
      <c r="H70" s="275" t="s">
        <v>1507</v>
      </c>
      <c r="I70" s="184">
        <v>4</v>
      </c>
      <c r="J70" s="222">
        <v>45061</v>
      </c>
      <c r="K70" s="265" t="s">
        <v>1497</v>
      </c>
      <c r="L70" s="149">
        <v>9648</v>
      </c>
      <c r="M70" s="223"/>
      <c r="N70" s="273" t="s">
        <v>22</v>
      </c>
      <c r="O70" s="266"/>
      <c r="P70" s="266"/>
      <c r="Q70" s="266"/>
      <c r="R70" s="266"/>
      <c r="S70" s="266"/>
      <c r="T70" s="466"/>
    </row>
    <row r="71" spans="1:30" ht="57.75">
      <c r="A71" s="1062"/>
      <c r="B71" s="263">
        <v>12</v>
      </c>
      <c r="C71" s="154" t="s">
        <v>403</v>
      </c>
      <c r="D71" s="100" t="s">
        <v>404</v>
      </c>
      <c r="E71" s="185" t="s">
        <v>1508</v>
      </c>
      <c r="F71" s="154" t="s">
        <v>1103</v>
      </c>
      <c r="G71" s="154" t="s">
        <v>1104</v>
      </c>
      <c r="H71" s="275" t="s">
        <v>1509</v>
      </c>
      <c r="I71" s="184">
        <v>3</v>
      </c>
      <c r="J71" s="222">
        <v>45139</v>
      </c>
      <c r="K71" s="265" t="s">
        <v>1510</v>
      </c>
      <c r="L71" s="149">
        <v>6000</v>
      </c>
      <c r="M71" s="223"/>
      <c r="N71" s="273" t="s">
        <v>22</v>
      </c>
      <c r="O71" s="266"/>
      <c r="P71" s="266"/>
      <c r="Q71" s="266"/>
      <c r="R71" s="266"/>
      <c r="S71" s="266"/>
      <c r="T71" s="466"/>
    </row>
    <row r="72" spans="1:30" ht="88.5">
      <c r="A72" s="1062"/>
      <c r="B72" s="263">
        <v>13</v>
      </c>
      <c r="C72" s="154" t="s">
        <v>405</v>
      </c>
      <c r="D72" s="100" t="s">
        <v>406</v>
      </c>
      <c r="E72" s="185" t="s">
        <v>1511</v>
      </c>
      <c r="F72" s="154" t="s">
        <v>1103</v>
      </c>
      <c r="G72" s="154" t="s">
        <v>1104</v>
      </c>
      <c r="H72" s="265" t="s">
        <v>1512</v>
      </c>
      <c r="I72" s="184">
        <v>4</v>
      </c>
      <c r="J72" s="222">
        <v>45068</v>
      </c>
      <c r="K72" s="265" t="s">
        <v>1513</v>
      </c>
      <c r="L72" s="149">
        <v>2255.04</v>
      </c>
      <c r="M72" s="223"/>
      <c r="N72" s="273" t="s">
        <v>22</v>
      </c>
      <c r="O72" s="266"/>
      <c r="P72" s="266"/>
      <c r="Q72" s="266"/>
      <c r="R72" s="266"/>
      <c r="S72" s="266"/>
      <c r="T72" s="466"/>
    </row>
    <row r="73" spans="1:30" ht="88.5">
      <c r="A73" s="1062"/>
      <c r="B73" s="263">
        <v>14</v>
      </c>
      <c r="C73" s="154" t="s">
        <v>407</v>
      </c>
      <c r="D73" s="100" t="s">
        <v>408</v>
      </c>
      <c r="E73" s="185" t="s">
        <v>1514</v>
      </c>
      <c r="F73" s="154" t="s">
        <v>1094</v>
      </c>
      <c r="G73" s="154" t="s">
        <v>1115</v>
      </c>
      <c r="H73" s="265" t="s">
        <v>1512</v>
      </c>
      <c r="I73" s="184">
        <v>4</v>
      </c>
      <c r="J73" s="222">
        <v>45169</v>
      </c>
      <c r="K73" s="265" t="s">
        <v>1515</v>
      </c>
      <c r="L73" s="149">
        <v>6200</v>
      </c>
      <c r="M73" s="223"/>
      <c r="N73" s="273" t="s">
        <v>22</v>
      </c>
      <c r="O73" s="266"/>
      <c r="P73" s="266"/>
      <c r="Q73" s="266"/>
      <c r="R73" s="266"/>
      <c r="S73" s="266"/>
      <c r="T73" s="466"/>
    </row>
    <row r="74" spans="1:30" ht="100.5">
      <c r="A74" s="1062"/>
      <c r="B74" s="263">
        <v>15</v>
      </c>
      <c r="C74" s="154" t="s">
        <v>410</v>
      </c>
      <c r="D74" s="100" t="s">
        <v>411</v>
      </c>
      <c r="E74" s="185" t="s">
        <v>1516</v>
      </c>
      <c r="F74" s="154" t="s">
        <v>1103</v>
      </c>
      <c r="G74" s="154" t="s">
        <v>1104</v>
      </c>
      <c r="H74" s="265" t="s">
        <v>1517</v>
      </c>
      <c r="I74" s="184">
        <v>2</v>
      </c>
      <c r="J74" s="222">
        <v>45110</v>
      </c>
      <c r="K74" s="265" t="s">
        <v>1518</v>
      </c>
      <c r="L74" s="149">
        <v>13431.5</v>
      </c>
      <c r="M74" s="223"/>
      <c r="N74" s="273" t="s">
        <v>22</v>
      </c>
      <c r="O74" s="266"/>
      <c r="P74" s="266"/>
      <c r="Q74" s="266"/>
      <c r="R74" s="266"/>
      <c r="S74" s="266"/>
      <c r="T74" s="466"/>
    </row>
    <row r="75" spans="1:30" ht="69.75">
      <c r="A75" s="1062"/>
      <c r="B75" s="263">
        <v>16</v>
      </c>
      <c r="C75" s="154" t="s">
        <v>413</v>
      </c>
      <c r="D75" s="100" t="s">
        <v>414</v>
      </c>
      <c r="E75" s="185" t="s">
        <v>1503</v>
      </c>
      <c r="F75" s="154" t="s">
        <v>1094</v>
      </c>
      <c r="G75" s="154" t="s">
        <v>1095</v>
      </c>
      <c r="H75" s="275" t="s">
        <v>1519</v>
      </c>
      <c r="I75" s="184">
        <v>4</v>
      </c>
      <c r="J75" s="222">
        <v>45108</v>
      </c>
      <c r="K75" s="265" t="s">
        <v>1520</v>
      </c>
      <c r="L75" s="149">
        <v>144000</v>
      </c>
      <c r="M75" s="223"/>
      <c r="N75" s="276" t="s">
        <v>350</v>
      </c>
      <c r="O75" s="266"/>
      <c r="P75" s="266"/>
      <c r="Q75" s="266"/>
      <c r="R75" s="266"/>
      <c r="S75" s="266"/>
      <c r="T75" s="466"/>
    </row>
    <row r="76" spans="1:30" ht="100.5">
      <c r="A76" s="1062"/>
      <c r="B76" s="263">
        <v>17</v>
      </c>
      <c r="C76" s="154" t="s">
        <v>415</v>
      </c>
      <c r="D76" s="100" t="s">
        <v>416</v>
      </c>
      <c r="E76" s="99" t="s">
        <v>1521</v>
      </c>
      <c r="F76" s="154" t="s">
        <v>1103</v>
      </c>
      <c r="G76" s="154" t="s">
        <v>1164</v>
      </c>
      <c r="H76" s="265" t="s">
        <v>1522</v>
      </c>
      <c r="I76" s="184">
        <v>3</v>
      </c>
      <c r="J76" s="222">
        <v>45077</v>
      </c>
      <c r="K76" s="265" t="s">
        <v>1523</v>
      </c>
      <c r="L76" s="149">
        <v>12000</v>
      </c>
      <c r="M76" s="223"/>
      <c r="N76" s="273" t="s">
        <v>22</v>
      </c>
      <c r="O76" s="266"/>
      <c r="P76" s="266"/>
      <c r="Q76" s="266"/>
      <c r="R76" s="266"/>
      <c r="S76" s="266"/>
      <c r="T76" s="466"/>
    </row>
    <row r="77" spans="1:30" ht="27">
      <c r="A77" s="1062"/>
      <c r="B77" s="263">
        <v>18</v>
      </c>
      <c r="C77" s="154" t="s">
        <v>417</v>
      </c>
      <c r="D77" s="100" t="s">
        <v>418</v>
      </c>
      <c r="E77" s="185" t="s">
        <v>1524</v>
      </c>
      <c r="F77" s="154" t="s">
        <v>1094</v>
      </c>
      <c r="G77" s="154" t="s">
        <v>1095</v>
      </c>
      <c r="H77" s="275" t="s">
        <v>1525</v>
      </c>
      <c r="I77" s="184">
        <v>4</v>
      </c>
      <c r="J77" s="222">
        <v>45061</v>
      </c>
      <c r="K77" s="265" t="s">
        <v>1523</v>
      </c>
      <c r="L77" s="149">
        <v>24000</v>
      </c>
      <c r="M77" s="223"/>
      <c r="N77" s="276" t="s">
        <v>68</v>
      </c>
      <c r="O77" s="266"/>
      <c r="P77" s="266"/>
      <c r="Q77" s="266"/>
      <c r="R77" s="266"/>
      <c r="S77" s="266"/>
      <c r="T77" s="466"/>
    </row>
    <row r="78" spans="1:30" ht="88.5">
      <c r="A78" s="1062"/>
      <c r="B78" s="263">
        <v>19</v>
      </c>
      <c r="C78" s="154" t="s">
        <v>419</v>
      </c>
      <c r="D78" s="100" t="s">
        <v>420</v>
      </c>
      <c r="E78" s="99" t="s">
        <v>1526</v>
      </c>
      <c r="F78" s="154" t="s">
        <v>1094</v>
      </c>
      <c r="G78" s="154" t="s">
        <v>1111</v>
      </c>
      <c r="H78" s="265" t="s">
        <v>1527</v>
      </c>
      <c r="I78" s="184">
        <v>2</v>
      </c>
      <c r="J78" s="222">
        <v>45180</v>
      </c>
      <c r="K78" s="265" t="s">
        <v>1528</v>
      </c>
      <c r="L78" s="149">
        <v>15000</v>
      </c>
      <c r="M78" s="223"/>
      <c r="N78" s="273" t="s">
        <v>22</v>
      </c>
      <c r="O78" s="266"/>
      <c r="P78" s="266"/>
      <c r="Q78" s="266"/>
      <c r="R78" s="266"/>
      <c r="S78" s="266"/>
      <c r="T78" s="466"/>
    </row>
    <row r="79" spans="1:30" ht="100.5">
      <c r="A79" s="1062"/>
      <c r="B79" s="263">
        <v>20</v>
      </c>
      <c r="C79" s="154" t="s">
        <v>421</v>
      </c>
      <c r="D79" s="100" t="s">
        <v>422</v>
      </c>
      <c r="E79" s="99" t="s">
        <v>1529</v>
      </c>
      <c r="F79" s="154" t="s">
        <v>1094</v>
      </c>
      <c r="G79" s="154" t="s">
        <v>1095</v>
      </c>
      <c r="H79" s="265" t="s">
        <v>1501</v>
      </c>
      <c r="I79" s="184">
        <v>4</v>
      </c>
      <c r="J79" s="222">
        <v>45139</v>
      </c>
      <c r="K79" s="265" t="s">
        <v>1530</v>
      </c>
      <c r="L79" s="149">
        <v>14400</v>
      </c>
      <c r="M79" s="223"/>
      <c r="N79" s="276" t="s">
        <v>68</v>
      </c>
      <c r="O79" s="266"/>
      <c r="P79" s="266"/>
      <c r="Q79" s="266"/>
      <c r="R79" s="266"/>
      <c r="S79" s="266"/>
      <c r="T79" s="466"/>
    </row>
    <row r="80" spans="1:30" ht="88.5">
      <c r="A80" s="1062"/>
      <c r="B80" s="263">
        <v>21</v>
      </c>
      <c r="C80" s="154" t="s">
        <v>423</v>
      </c>
      <c r="D80" s="100" t="s">
        <v>424</v>
      </c>
      <c r="E80" s="99" t="s">
        <v>1531</v>
      </c>
      <c r="F80" s="154" t="s">
        <v>1094</v>
      </c>
      <c r="G80" s="154" t="s">
        <v>1111</v>
      </c>
      <c r="H80" s="265" t="s">
        <v>1532</v>
      </c>
      <c r="I80" s="184">
        <v>3</v>
      </c>
      <c r="J80" s="222">
        <v>45201</v>
      </c>
      <c r="K80" s="265" t="s">
        <v>1533</v>
      </c>
      <c r="L80" s="149">
        <v>60000</v>
      </c>
      <c r="M80" s="223"/>
      <c r="N80" s="276" t="s">
        <v>68</v>
      </c>
      <c r="O80" s="266"/>
      <c r="P80" s="266"/>
      <c r="Q80" s="266"/>
      <c r="R80" s="266"/>
      <c r="S80" s="266"/>
      <c r="T80" s="466"/>
    </row>
    <row r="81" spans="1:20" ht="100.5">
      <c r="A81" s="1062"/>
      <c r="B81" s="432">
        <v>22</v>
      </c>
      <c r="C81" s="194" t="s">
        <v>425</v>
      </c>
      <c r="D81" s="195" t="s">
        <v>426</v>
      </c>
      <c r="E81" s="240" t="s">
        <v>1534</v>
      </c>
      <c r="F81" s="194" t="s">
        <v>1535</v>
      </c>
      <c r="G81" s="194" t="s">
        <v>1535</v>
      </c>
      <c r="H81" s="437" t="s">
        <v>1536</v>
      </c>
      <c r="I81" s="433">
        <v>3</v>
      </c>
      <c r="J81" s="436">
        <v>44986</v>
      </c>
      <c r="K81" s="195" t="s">
        <v>1537</v>
      </c>
      <c r="L81" s="241">
        <v>220000</v>
      </c>
      <c r="M81" s="242"/>
      <c r="N81" s="435" t="s">
        <v>427</v>
      </c>
      <c r="O81" s="432"/>
      <c r="P81" s="432"/>
      <c r="Q81" s="432"/>
      <c r="R81" s="432"/>
      <c r="S81" s="432" t="s">
        <v>1538</v>
      </c>
      <c r="T81" s="466"/>
    </row>
    <row r="82" spans="1:20" ht="100.5">
      <c r="A82" s="1063"/>
      <c r="B82" s="432">
        <v>23</v>
      </c>
      <c r="C82" s="194" t="s">
        <v>428</v>
      </c>
      <c r="D82" s="195" t="s">
        <v>429</v>
      </c>
      <c r="E82" s="240" t="s">
        <v>1539</v>
      </c>
      <c r="F82" s="194" t="s">
        <v>1535</v>
      </c>
      <c r="G82" s="194" t="s">
        <v>1535</v>
      </c>
      <c r="H82" s="437" t="s">
        <v>1540</v>
      </c>
      <c r="I82" s="433">
        <v>4</v>
      </c>
      <c r="J82" s="434">
        <v>45036</v>
      </c>
      <c r="K82" s="195" t="s">
        <v>1530</v>
      </c>
      <c r="L82" s="241">
        <v>160000</v>
      </c>
      <c r="M82" s="242"/>
      <c r="N82" s="435" t="s">
        <v>225</v>
      </c>
      <c r="O82" s="432"/>
      <c r="P82" s="432"/>
      <c r="Q82" s="432"/>
      <c r="R82" s="432"/>
      <c r="S82" s="432" t="s">
        <v>1541</v>
      </c>
      <c r="T82" s="466"/>
    </row>
    <row r="83" spans="1:20">
      <c r="A83" s="101" t="s">
        <v>430</v>
      </c>
      <c r="B83" s="102">
        <v>23</v>
      </c>
      <c r="C83" s="110"/>
      <c r="D83" s="110"/>
      <c r="E83" s="111"/>
      <c r="F83" s="114"/>
      <c r="G83" s="224"/>
      <c r="H83" s="114"/>
      <c r="I83" s="114"/>
      <c r="J83" s="115"/>
      <c r="K83" s="114"/>
      <c r="L83" s="108">
        <f>SUM(L60:L82)</f>
        <v>2439916.52</v>
      </c>
      <c r="M83" s="117"/>
      <c r="N83" s="117"/>
      <c r="O83" s="114"/>
      <c r="P83" s="114"/>
      <c r="Q83" s="114"/>
      <c r="R83" s="114"/>
      <c r="S83" s="114"/>
    </row>
    <row r="84" spans="1:20" ht="69.75" customHeight="1">
      <c r="A84" s="1064" t="s">
        <v>1542</v>
      </c>
      <c r="B84" s="135">
        <v>1</v>
      </c>
      <c r="C84" s="248" t="s">
        <v>365</v>
      </c>
      <c r="D84" s="161" t="s">
        <v>432</v>
      </c>
      <c r="E84" s="161" t="s">
        <v>1543</v>
      </c>
      <c r="F84" s="161" t="s">
        <v>1094</v>
      </c>
      <c r="G84" s="161" t="s">
        <v>1095</v>
      </c>
      <c r="H84" s="253" t="s">
        <v>1544</v>
      </c>
      <c r="I84" s="248">
        <v>4</v>
      </c>
      <c r="J84" s="193">
        <v>45046</v>
      </c>
      <c r="K84" s="161" t="s">
        <v>1545</v>
      </c>
      <c r="L84" s="249">
        <v>178524</v>
      </c>
      <c r="M84" s="250"/>
      <c r="N84" s="248" t="s">
        <v>14</v>
      </c>
      <c r="O84" s="251"/>
      <c r="P84" s="251"/>
      <c r="Q84" s="251"/>
      <c r="R84" s="251"/>
      <c r="S84" s="251"/>
    </row>
    <row r="85" spans="1:20" ht="116.25">
      <c r="A85" s="1064"/>
      <c r="B85" s="135">
        <v>2</v>
      </c>
      <c r="C85" s="248" t="s">
        <v>434</v>
      </c>
      <c r="D85" s="161" t="s">
        <v>435</v>
      </c>
      <c r="E85" s="161" t="s">
        <v>1546</v>
      </c>
      <c r="F85" s="161" t="s">
        <v>1094</v>
      </c>
      <c r="G85" s="161" t="s">
        <v>1095</v>
      </c>
      <c r="H85" s="253" t="s">
        <v>1547</v>
      </c>
      <c r="I85" s="248">
        <v>4</v>
      </c>
      <c r="J85" s="193">
        <v>44932</v>
      </c>
      <c r="K85" s="161" t="s">
        <v>1545</v>
      </c>
      <c r="L85" s="249">
        <v>31995</v>
      </c>
      <c r="M85" s="250"/>
      <c r="N85" s="248" t="s">
        <v>14</v>
      </c>
      <c r="O85" s="251"/>
      <c r="P85" s="251"/>
      <c r="Q85" s="251"/>
      <c r="R85" s="251"/>
      <c r="S85" s="251"/>
    </row>
    <row r="86" spans="1:20" ht="105">
      <c r="A86" s="1064"/>
      <c r="B86" s="135">
        <v>3</v>
      </c>
      <c r="C86" s="248" t="s">
        <v>436</v>
      </c>
      <c r="D86" s="161" t="s">
        <v>437</v>
      </c>
      <c r="E86" s="161" t="s">
        <v>1548</v>
      </c>
      <c r="F86" s="161" t="s">
        <v>1094</v>
      </c>
      <c r="G86" s="161" t="s">
        <v>1111</v>
      </c>
      <c r="H86" s="253" t="s">
        <v>1549</v>
      </c>
      <c r="I86" s="248">
        <v>4</v>
      </c>
      <c r="J86" s="193">
        <v>45173</v>
      </c>
      <c r="K86" s="161" t="s">
        <v>1550</v>
      </c>
      <c r="L86" s="249">
        <v>1282.18</v>
      </c>
      <c r="M86" s="250"/>
      <c r="N86" s="248" t="s">
        <v>22</v>
      </c>
      <c r="O86" s="251"/>
      <c r="P86" s="251"/>
      <c r="Q86" s="251"/>
      <c r="R86" s="251"/>
      <c r="S86" s="251"/>
    </row>
    <row r="87" spans="1:20" ht="105">
      <c r="A87" s="1064"/>
      <c r="B87" s="134">
        <v>4</v>
      </c>
      <c r="C87" s="277" t="s">
        <v>439</v>
      </c>
      <c r="D87" s="253" t="s">
        <v>440</v>
      </c>
      <c r="E87" s="253" t="s">
        <v>1551</v>
      </c>
      <c r="F87" s="253" t="s">
        <v>1163</v>
      </c>
      <c r="G87" s="253" t="s">
        <v>1104</v>
      </c>
      <c r="H87" s="253" t="s">
        <v>1552</v>
      </c>
      <c r="I87" s="277">
        <v>4</v>
      </c>
      <c r="J87" s="278">
        <v>45258</v>
      </c>
      <c r="K87" s="253" t="s">
        <v>1553</v>
      </c>
      <c r="L87" s="279">
        <v>810</v>
      </c>
      <c r="M87" s="280"/>
      <c r="N87" s="277" t="s">
        <v>22</v>
      </c>
      <c r="O87" s="134"/>
      <c r="P87" s="134"/>
      <c r="Q87" s="134"/>
      <c r="R87" s="134"/>
      <c r="S87" s="134"/>
    </row>
    <row r="88" spans="1:20" ht="151.5">
      <c r="A88" s="1064"/>
      <c r="B88" s="135">
        <v>5</v>
      </c>
      <c r="C88" s="248" t="s">
        <v>441</v>
      </c>
      <c r="D88" s="161" t="s">
        <v>442</v>
      </c>
      <c r="E88" s="161" t="s">
        <v>1554</v>
      </c>
      <c r="F88" s="161" t="s">
        <v>1094</v>
      </c>
      <c r="G88" s="161" t="s">
        <v>1095</v>
      </c>
      <c r="H88" s="253" t="s">
        <v>1547</v>
      </c>
      <c r="I88" s="248">
        <v>4</v>
      </c>
      <c r="J88" s="193">
        <v>45241</v>
      </c>
      <c r="K88" s="253" t="s">
        <v>1555</v>
      </c>
      <c r="L88" s="249">
        <v>9736.56</v>
      </c>
      <c r="M88" s="250"/>
      <c r="N88" s="248" t="s">
        <v>14</v>
      </c>
      <c r="O88" s="251"/>
      <c r="P88" s="251"/>
      <c r="Q88" s="251"/>
      <c r="R88" s="251"/>
      <c r="S88" s="251"/>
    </row>
    <row r="89" spans="1:20" ht="128.25">
      <c r="A89" s="1064"/>
      <c r="B89" s="135">
        <v>6</v>
      </c>
      <c r="C89" s="248" t="s">
        <v>444</v>
      </c>
      <c r="D89" s="161" t="s">
        <v>445</v>
      </c>
      <c r="E89" s="161" t="s">
        <v>1556</v>
      </c>
      <c r="F89" s="161" t="s">
        <v>1094</v>
      </c>
      <c r="G89" s="161" t="s">
        <v>1095</v>
      </c>
      <c r="H89" s="253" t="s">
        <v>1557</v>
      </c>
      <c r="I89" s="248">
        <v>4</v>
      </c>
      <c r="J89" s="193">
        <v>44932</v>
      </c>
      <c r="K89" s="161" t="s">
        <v>1558</v>
      </c>
      <c r="L89" s="249">
        <v>6076.8</v>
      </c>
      <c r="M89" s="250"/>
      <c r="N89" s="248" t="s">
        <v>14</v>
      </c>
      <c r="O89" s="135"/>
      <c r="P89" s="135"/>
      <c r="Q89" s="135"/>
      <c r="R89" s="135"/>
      <c r="S89" s="135"/>
    </row>
    <row r="90" spans="1:20" ht="148.5">
      <c r="A90" s="1064"/>
      <c r="B90" s="135">
        <v>7</v>
      </c>
      <c r="C90" s="248" t="s">
        <v>446</v>
      </c>
      <c r="D90" s="161" t="s">
        <v>447</v>
      </c>
      <c r="E90" s="161" t="s">
        <v>1559</v>
      </c>
      <c r="F90" s="161" t="s">
        <v>1094</v>
      </c>
      <c r="G90" s="161" t="s">
        <v>1111</v>
      </c>
      <c r="H90" s="253" t="s">
        <v>1560</v>
      </c>
      <c r="I90" s="248">
        <v>3</v>
      </c>
      <c r="J90" s="193">
        <v>45214</v>
      </c>
      <c r="K90" s="161" t="s">
        <v>1561</v>
      </c>
      <c r="L90" s="249">
        <v>1600</v>
      </c>
      <c r="M90" s="250"/>
      <c r="N90" s="248" t="s">
        <v>22</v>
      </c>
      <c r="O90" s="135"/>
      <c r="P90" s="135"/>
      <c r="Q90" s="135"/>
      <c r="R90" s="135"/>
      <c r="S90" s="135"/>
    </row>
    <row r="91" spans="1:20" ht="202.5">
      <c r="A91" s="1064"/>
      <c r="B91" s="135">
        <v>8</v>
      </c>
      <c r="C91" s="248" t="s">
        <v>448</v>
      </c>
      <c r="D91" s="161" t="s">
        <v>253</v>
      </c>
      <c r="E91" s="161" t="s">
        <v>1562</v>
      </c>
      <c r="F91" s="161" t="s">
        <v>1094</v>
      </c>
      <c r="G91" s="161" t="s">
        <v>1095</v>
      </c>
      <c r="H91" s="253" t="s">
        <v>1563</v>
      </c>
      <c r="I91" s="248">
        <v>4</v>
      </c>
      <c r="J91" s="193">
        <v>45118</v>
      </c>
      <c r="K91" s="161" t="s">
        <v>1564</v>
      </c>
      <c r="L91" s="249">
        <v>206045.64</v>
      </c>
      <c r="M91" s="250"/>
      <c r="N91" s="248" t="s">
        <v>14</v>
      </c>
      <c r="O91" s="135"/>
      <c r="P91" s="135"/>
      <c r="Q91" s="135"/>
      <c r="R91" s="135"/>
      <c r="S91" s="135"/>
    </row>
    <row r="92" spans="1:20" ht="202.5">
      <c r="A92" s="1064"/>
      <c r="B92" s="135">
        <v>9</v>
      </c>
      <c r="C92" s="248" t="s">
        <v>449</v>
      </c>
      <c r="D92" s="161" t="s">
        <v>450</v>
      </c>
      <c r="E92" s="161" t="s">
        <v>1565</v>
      </c>
      <c r="F92" s="161" t="s">
        <v>1094</v>
      </c>
      <c r="G92" s="161" t="s">
        <v>1111</v>
      </c>
      <c r="H92" s="253" t="s">
        <v>1566</v>
      </c>
      <c r="I92" s="248">
        <v>3</v>
      </c>
      <c r="J92" s="193">
        <v>45260</v>
      </c>
      <c r="K92" s="161" t="s">
        <v>1567</v>
      </c>
      <c r="L92" s="249">
        <v>5000</v>
      </c>
      <c r="M92" s="250"/>
      <c r="N92" s="248" t="s">
        <v>22</v>
      </c>
      <c r="O92" s="135"/>
      <c r="P92" s="135"/>
      <c r="Q92" s="135"/>
      <c r="R92" s="135"/>
      <c r="S92" s="135"/>
    </row>
    <row r="93" spans="1:20">
      <c r="A93" s="101" t="s">
        <v>451</v>
      </c>
      <c r="B93" s="103">
        <v>9</v>
      </c>
      <c r="C93" s="110"/>
      <c r="D93" s="110"/>
      <c r="E93" s="111"/>
      <c r="F93" s="114"/>
      <c r="G93" s="224"/>
      <c r="H93" s="114"/>
      <c r="I93" s="114"/>
      <c r="J93" s="115"/>
      <c r="K93" s="114"/>
      <c r="L93" s="225">
        <f>SUM(L84:L92)</f>
        <v>441070.18</v>
      </c>
      <c r="M93" s="117"/>
      <c r="N93" s="114"/>
      <c r="O93" s="114"/>
      <c r="P93" s="114"/>
      <c r="Q93" s="114"/>
      <c r="R93" s="114"/>
      <c r="S93" s="114"/>
    </row>
    <row r="94" spans="1:20" ht="113.25" customHeight="1">
      <c r="A94" s="1065" t="s">
        <v>1568</v>
      </c>
      <c r="B94" s="165">
        <v>1</v>
      </c>
      <c r="C94" s="154" t="s">
        <v>453</v>
      </c>
      <c r="D94" s="154" t="s">
        <v>454</v>
      </c>
      <c r="E94" s="99" t="s">
        <v>1569</v>
      </c>
      <c r="F94" s="154" t="s">
        <v>1094</v>
      </c>
      <c r="G94" s="154" t="s">
        <v>1104</v>
      </c>
      <c r="H94" s="100" t="s">
        <v>1570</v>
      </c>
      <c r="I94" s="120">
        <v>4</v>
      </c>
      <c r="J94" s="222">
        <v>45078</v>
      </c>
      <c r="K94" s="100" t="s">
        <v>1571</v>
      </c>
      <c r="L94" s="149">
        <v>676</v>
      </c>
      <c r="M94" s="223"/>
      <c r="N94" s="120" t="s">
        <v>22</v>
      </c>
      <c r="O94" s="165">
        <v>2</v>
      </c>
      <c r="P94" s="165"/>
      <c r="Q94" s="165"/>
      <c r="R94" s="165"/>
      <c r="S94" s="165"/>
    </row>
    <row r="95" spans="1:20" ht="162.75">
      <c r="A95" s="1065"/>
      <c r="B95" s="165">
        <v>2</v>
      </c>
      <c r="C95" s="154" t="s">
        <v>457</v>
      </c>
      <c r="D95" s="154" t="s">
        <v>458</v>
      </c>
      <c r="E95" s="99" t="s">
        <v>1572</v>
      </c>
      <c r="F95" s="154" t="s">
        <v>1094</v>
      </c>
      <c r="G95" s="154" t="s">
        <v>1111</v>
      </c>
      <c r="H95" s="100" t="s">
        <v>1573</v>
      </c>
      <c r="I95" s="120">
        <v>3</v>
      </c>
      <c r="J95" s="222">
        <v>45108</v>
      </c>
      <c r="K95" s="100" t="s">
        <v>1574</v>
      </c>
      <c r="L95" s="149">
        <v>3800</v>
      </c>
      <c r="M95" s="223"/>
      <c r="N95" s="120" t="s">
        <v>22</v>
      </c>
      <c r="O95" s="165"/>
      <c r="P95" s="165"/>
      <c r="Q95" s="165"/>
      <c r="R95" s="165"/>
      <c r="S95" s="165"/>
    </row>
    <row r="96" spans="1:20" ht="113.25">
      <c r="A96" s="1065"/>
      <c r="B96" s="165">
        <v>3</v>
      </c>
      <c r="C96" s="154" t="s">
        <v>460</v>
      </c>
      <c r="D96" s="154" t="s">
        <v>461</v>
      </c>
      <c r="E96" s="99" t="s">
        <v>1575</v>
      </c>
      <c r="F96" s="154" t="s">
        <v>1094</v>
      </c>
      <c r="G96" s="154" t="s">
        <v>1095</v>
      </c>
      <c r="H96" s="100" t="s">
        <v>1576</v>
      </c>
      <c r="I96" s="120">
        <v>4</v>
      </c>
      <c r="J96" s="222">
        <v>45077</v>
      </c>
      <c r="K96" s="100" t="s">
        <v>1577</v>
      </c>
      <c r="L96" s="149">
        <v>175384.94</v>
      </c>
      <c r="M96" s="223"/>
      <c r="N96" s="120" t="s">
        <v>14</v>
      </c>
      <c r="O96" s="165"/>
      <c r="P96" s="165"/>
      <c r="Q96" s="165"/>
      <c r="R96" s="165"/>
      <c r="S96" s="165"/>
    </row>
    <row r="97" spans="1:19" ht="200.25">
      <c r="A97" s="1065"/>
      <c r="B97" s="165">
        <v>4</v>
      </c>
      <c r="C97" s="154" t="s">
        <v>462</v>
      </c>
      <c r="D97" s="154" t="s">
        <v>463</v>
      </c>
      <c r="E97" s="99" t="s">
        <v>1578</v>
      </c>
      <c r="F97" s="154" t="s">
        <v>1094</v>
      </c>
      <c r="G97" s="154" t="s">
        <v>1111</v>
      </c>
      <c r="H97" s="100" t="s">
        <v>1570</v>
      </c>
      <c r="I97" s="120">
        <v>3</v>
      </c>
      <c r="J97" s="222">
        <v>45139</v>
      </c>
      <c r="K97" s="100" t="s">
        <v>1579</v>
      </c>
      <c r="L97" s="149">
        <v>1920</v>
      </c>
      <c r="M97" s="223"/>
      <c r="N97" s="120" t="s">
        <v>22</v>
      </c>
      <c r="O97" s="165"/>
      <c r="P97" s="165"/>
      <c r="Q97" s="165"/>
      <c r="R97" s="165"/>
      <c r="S97" s="165"/>
    </row>
    <row r="98" spans="1:19" ht="151.5">
      <c r="A98" s="1065"/>
      <c r="B98" s="165">
        <v>5</v>
      </c>
      <c r="C98" s="154" t="s">
        <v>464</v>
      </c>
      <c r="D98" s="154" t="s">
        <v>465</v>
      </c>
      <c r="E98" s="99" t="s">
        <v>1580</v>
      </c>
      <c r="F98" s="154" t="s">
        <v>1094</v>
      </c>
      <c r="G98" s="154" t="s">
        <v>1095</v>
      </c>
      <c r="H98" s="100" t="s">
        <v>1570</v>
      </c>
      <c r="I98" s="120">
        <v>4</v>
      </c>
      <c r="J98" s="222">
        <v>45177</v>
      </c>
      <c r="K98" s="100" t="s">
        <v>1581</v>
      </c>
      <c r="L98" s="149">
        <v>136000</v>
      </c>
      <c r="M98" s="223"/>
      <c r="N98" s="120" t="s">
        <v>14</v>
      </c>
      <c r="O98" s="165"/>
      <c r="P98" s="165"/>
      <c r="Q98" s="165"/>
      <c r="R98" s="165"/>
      <c r="S98" s="165"/>
    </row>
    <row r="99" spans="1:19" ht="113.25">
      <c r="A99" s="1065"/>
      <c r="B99" s="165">
        <v>6</v>
      </c>
      <c r="C99" s="154" t="s">
        <v>467</v>
      </c>
      <c r="D99" s="154" t="s">
        <v>468</v>
      </c>
      <c r="E99" s="99" t="s">
        <v>1582</v>
      </c>
      <c r="F99" s="154" t="s">
        <v>1103</v>
      </c>
      <c r="G99" s="154" t="s">
        <v>1104</v>
      </c>
      <c r="H99" s="100" t="s">
        <v>1570</v>
      </c>
      <c r="I99" s="120">
        <v>4</v>
      </c>
      <c r="J99" s="222">
        <v>45017</v>
      </c>
      <c r="K99" s="100" t="s">
        <v>1583</v>
      </c>
      <c r="L99" s="149">
        <v>414</v>
      </c>
      <c r="M99" s="223"/>
      <c r="N99" s="120" t="s">
        <v>22</v>
      </c>
      <c r="O99" s="165">
        <v>2</v>
      </c>
      <c r="P99" s="165"/>
      <c r="Q99" s="165"/>
      <c r="R99" s="165"/>
      <c r="S99" s="165"/>
    </row>
    <row r="100" spans="1:19" ht="105">
      <c r="A100" s="1065"/>
      <c r="B100" s="165">
        <v>7</v>
      </c>
      <c r="C100" s="154" t="s">
        <v>470</v>
      </c>
      <c r="D100" s="154" t="s">
        <v>471</v>
      </c>
      <c r="E100" s="281" t="s">
        <v>1584</v>
      </c>
      <c r="F100" s="154" t="s">
        <v>1094</v>
      </c>
      <c r="G100" s="154" t="s">
        <v>1206</v>
      </c>
      <c r="H100" s="281" t="s">
        <v>1585</v>
      </c>
      <c r="I100" s="120">
        <v>4</v>
      </c>
      <c r="J100" s="222">
        <v>44927</v>
      </c>
      <c r="K100" s="281" t="s">
        <v>1586</v>
      </c>
      <c r="L100" s="149">
        <v>1800</v>
      </c>
      <c r="M100" s="223"/>
      <c r="N100" s="120" t="s">
        <v>1587</v>
      </c>
      <c r="O100" s="165"/>
      <c r="P100" s="165"/>
      <c r="Q100" s="165"/>
      <c r="R100" s="165"/>
      <c r="S100" s="165"/>
    </row>
    <row r="101" spans="1:19" ht="105">
      <c r="A101" s="1065"/>
      <c r="B101" s="165">
        <v>8</v>
      </c>
      <c r="C101" s="162" t="s">
        <v>472</v>
      </c>
      <c r="D101" s="165" t="s">
        <v>473</v>
      </c>
      <c r="E101" s="197" t="s">
        <v>1588</v>
      </c>
      <c r="F101" s="154" t="s">
        <v>1094</v>
      </c>
      <c r="G101" s="154" t="s">
        <v>1206</v>
      </c>
      <c r="H101" s="197" t="s">
        <v>1585</v>
      </c>
      <c r="I101" s="120">
        <v>4</v>
      </c>
      <c r="J101" s="243">
        <v>44927</v>
      </c>
      <c r="K101" s="197" t="s">
        <v>1589</v>
      </c>
      <c r="L101" s="166">
        <v>49200</v>
      </c>
      <c r="M101" s="223"/>
      <c r="N101" s="165" t="s">
        <v>1587</v>
      </c>
      <c r="O101" s="165"/>
      <c r="P101" s="165"/>
      <c r="Q101" s="165"/>
      <c r="R101" s="165"/>
      <c r="S101" s="165"/>
    </row>
    <row r="102" spans="1:19" ht="108.75" customHeight="1">
      <c r="A102" s="1065"/>
      <c r="B102" s="282">
        <v>9</v>
      </c>
      <c r="C102" s="282" t="s">
        <v>474</v>
      </c>
      <c r="D102" s="283" t="s">
        <v>475</v>
      </c>
      <c r="E102" s="284" t="s">
        <v>1590</v>
      </c>
      <c r="F102" s="285" t="s">
        <v>1103</v>
      </c>
      <c r="G102" s="285" t="s">
        <v>1200</v>
      </c>
      <c r="H102" s="284" t="s">
        <v>1591</v>
      </c>
      <c r="I102" s="286">
        <v>3</v>
      </c>
      <c r="J102" s="287">
        <v>45139</v>
      </c>
      <c r="K102" s="284" t="s">
        <v>1592</v>
      </c>
      <c r="L102" s="288">
        <v>3049</v>
      </c>
      <c r="M102" s="289"/>
      <c r="N102" s="282" t="s">
        <v>22</v>
      </c>
      <c r="O102" s="282"/>
      <c r="P102" s="282"/>
      <c r="Q102" s="282"/>
      <c r="R102" s="282"/>
      <c r="S102" s="282"/>
    </row>
    <row r="103" spans="1:19">
      <c r="A103" s="101" t="s">
        <v>476</v>
      </c>
      <c r="B103" s="102">
        <v>9</v>
      </c>
      <c r="C103" s="103"/>
      <c r="D103" s="103"/>
      <c r="E103" s="104"/>
      <c r="F103" s="101"/>
      <c r="G103" s="105"/>
      <c r="H103" s="101"/>
      <c r="I103" s="101"/>
      <c r="J103" s="106"/>
      <c r="K103" s="101"/>
      <c r="L103" s="108">
        <f>SUM(L94:L102)</f>
        <v>372243.94</v>
      </c>
      <c r="M103" s="107"/>
      <c r="N103" s="101"/>
      <c r="O103" s="101"/>
      <c r="P103" s="101"/>
      <c r="Q103" s="101"/>
      <c r="R103" s="101"/>
      <c r="S103" s="101"/>
    </row>
    <row r="104" spans="1:19" ht="100.5" customHeight="1">
      <c r="A104" s="1064" t="s">
        <v>1593</v>
      </c>
      <c r="B104" s="135">
        <v>1</v>
      </c>
      <c r="C104" s="248" t="s">
        <v>242</v>
      </c>
      <c r="D104" s="161" t="s">
        <v>478</v>
      </c>
      <c r="E104" s="253" t="s">
        <v>1594</v>
      </c>
      <c r="F104" s="161" t="s">
        <v>1094</v>
      </c>
      <c r="G104" s="161" t="s">
        <v>1095</v>
      </c>
      <c r="H104" s="192" t="s">
        <v>1595</v>
      </c>
      <c r="I104" s="248">
        <v>4</v>
      </c>
      <c r="J104" s="270">
        <v>44896</v>
      </c>
      <c r="K104" s="192" t="s">
        <v>1596</v>
      </c>
      <c r="L104" s="249">
        <v>237939</v>
      </c>
      <c r="M104" s="250"/>
      <c r="N104" s="248" t="s">
        <v>14</v>
      </c>
      <c r="O104" s="135"/>
      <c r="P104" s="135"/>
      <c r="Q104" s="135"/>
      <c r="R104" s="135"/>
      <c r="S104" s="135"/>
    </row>
    <row r="105" spans="1:19" ht="125.25">
      <c r="A105" s="1064"/>
      <c r="B105" s="135">
        <v>2</v>
      </c>
      <c r="C105" s="248" t="s">
        <v>247</v>
      </c>
      <c r="D105" s="161" t="s">
        <v>480</v>
      </c>
      <c r="E105" s="253" t="s">
        <v>1597</v>
      </c>
      <c r="F105" s="161" t="s">
        <v>1163</v>
      </c>
      <c r="G105" s="161" t="s">
        <v>1104</v>
      </c>
      <c r="H105" s="192" t="s">
        <v>1598</v>
      </c>
      <c r="I105" s="248">
        <v>2</v>
      </c>
      <c r="J105" s="270">
        <v>44926</v>
      </c>
      <c r="K105" s="192" t="s">
        <v>1599</v>
      </c>
      <c r="L105" s="249">
        <v>8322</v>
      </c>
      <c r="M105" s="250"/>
      <c r="N105" s="248" t="s">
        <v>22</v>
      </c>
      <c r="O105" s="135"/>
      <c r="P105" s="135"/>
      <c r="Q105" s="135"/>
      <c r="R105" s="135"/>
      <c r="S105" s="135"/>
    </row>
    <row r="106" spans="1:19" ht="175.5">
      <c r="A106" s="1064"/>
      <c r="B106" s="135">
        <v>3</v>
      </c>
      <c r="C106" s="248" t="s">
        <v>278</v>
      </c>
      <c r="D106" s="161" t="s">
        <v>482</v>
      </c>
      <c r="E106" s="253" t="s">
        <v>1600</v>
      </c>
      <c r="F106" s="161" t="s">
        <v>1163</v>
      </c>
      <c r="G106" s="161" t="s">
        <v>1111</v>
      </c>
      <c r="H106" s="192" t="s">
        <v>1601</v>
      </c>
      <c r="I106" s="248">
        <v>2</v>
      </c>
      <c r="J106" s="270">
        <v>44927</v>
      </c>
      <c r="K106" s="192" t="s">
        <v>1602</v>
      </c>
      <c r="L106" s="249">
        <v>35000</v>
      </c>
      <c r="M106" s="250"/>
      <c r="N106" s="248" t="s">
        <v>22</v>
      </c>
      <c r="O106" s="135"/>
      <c r="P106" s="135"/>
      <c r="Q106" s="135"/>
      <c r="R106" s="135"/>
      <c r="S106" s="135"/>
    </row>
    <row r="107" spans="1:19" ht="113.25">
      <c r="A107" s="1064"/>
      <c r="B107" s="135">
        <v>4</v>
      </c>
      <c r="C107" s="248" t="s">
        <v>252</v>
      </c>
      <c r="D107" s="161" t="s">
        <v>483</v>
      </c>
      <c r="E107" s="253" t="s">
        <v>1603</v>
      </c>
      <c r="F107" s="161" t="s">
        <v>1094</v>
      </c>
      <c r="G107" s="161" t="s">
        <v>1111</v>
      </c>
      <c r="H107" s="192" t="s">
        <v>1604</v>
      </c>
      <c r="I107" s="248">
        <v>2</v>
      </c>
      <c r="J107" s="270">
        <v>45046</v>
      </c>
      <c r="K107" s="192" t="s">
        <v>1605</v>
      </c>
      <c r="L107" s="249">
        <v>2000</v>
      </c>
      <c r="M107" s="250"/>
      <c r="N107" s="248" t="s">
        <v>22</v>
      </c>
      <c r="O107" s="135"/>
      <c r="P107" s="135"/>
      <c r="Q107" s="135"/>
      <c r="R107" s="135"/>
      <c r="S107" s="135"/>
    </row>
    <row r="108" spans="1:19" ht="100.5">
      <c r="A108" s="1064"/>
      <c r="B108" s="135">
        <v>5</v>
      </c>
      <c r="C108" s="248" t="s">
        <v>484</v>
      </c>
      <c r="D108" s="161" t="s">
        <v>485</v>
      </c>
      <c r="E108" s="253" t="s">
        <v>1606</v>
      </c>
      <c r="F108" s="161" t="s">
        <v>1103</v>
      </c>
      <c r="G108" s="161" t="s">
        <v>1164</v>
      </c>
      <c r="H108" s="192" t="s">
        <v>1607</v>
      </c>
      <c r="I108" s="248">
        <v>2</v>
      </c>
      <c r="J108" s="270">
        <v>45105</v>
      </c>
      <c r="K108" s="192" t="s">
        <v>1608</v>
      </c>
      <c r="L108" s="249">
        <v>2300</v>
      </c>
      <c r="M108" s="250"/>
      <c r="N108" s="248" t="s">
        <v>22</v>
      </c>
      <c r="O108" s="135"/>
      <c r="P108" s="135"/>
      <c r="Q108" s="135"/>
      <c r="R108" s="135"/>
      <c r="S108" s="135"/>
    </row>
    <row r="109" spans="1:19" ht="100.5">
      <c r="A109" s="1064"/>
      <c r="B109" s="135">
        <v>6</v>
      </c>
      <c r="C109" s="248" t="s">
        <v>283</v>
      </c>
      <c r="D109" s="161" t="s">
        <v>486</v>
      </c>
      <c r="E109" s="253" t="s">
        <v>1609</v>
      </c>
      <c r="F109" s="161" t="s">
        <v>1103</v>
      </c>
      <c r="G109" s="161" t="s">
        <v>1164</v>
      </c>
      <c r="H109" s="192" t="s">
        <v>1610</v>
      </c>
      <c r="I109" s="248">
        <v>4</v>
      </c>
      <c r="J109" s="270">
        <v>44896</v>
      </c>
      <c r="K109" s="192" t="s">
        <v>1611</v>
      </c>
      <c r="L109" s="249">
        <v>1064856.6000000001</v>
      </c>
      <c r="M109" s="250"/>
      <c r="N109" s="248" t="s">
        <v>14</v>
      </c>
      <c r="O109" s="135"/>
      <c r="P109" s="135"/>
      <c r="Q109" s="135"/>
      <c r="R109" s="135"/>
      <c r="S109" s="135"/>
    </row>
    <row r="110" spans="1:19" ht="175.5">
      <c r="A110" s="1064"/>
      <c r="B110" s="352">
        <v>7</v>
      </c>
      <c r="C110" s="355" t="s">
        <v>487</v>
      </c>
      <c r="D110" s="353" t="s">
        <v>488</v>
      </c>
      <c r="E110" s="354" t="s">
        <v>1612</v>
      </c>
      <c r="F110" s="353" t="s">
        <v>1163</v>
      </c>
      <c r="G110" s="353" t="s">
        <v>1164</v>
      </c>
      <c r="H110" s="444" t="s">
        <v>1601</v>
      </c>
      <c r="I110" s="355">
        <v>3</v>
      </c>
      <c r="J110" s="443">
        <v>45291</v>
      </c>
      <c r="K110" s="444" t="s">
        <v>1613</v>
      </c>
      <c r="L110" s="357">
        <v>23000</v>
      </c>
      <c r="M110" s="358"/>
      <c r="N110" s="353" t="s">
        <v>55</v>
      </c>
      <c r="O110" s="352"/>
      <c r="P110" s="352"/>
      <c r="Q110" s="352"/>
      <c r="R110" s="359"/>
      <c r="S110" s="359" t="s">
        <v>1614</v>
      </c>
    </row>
    <row r="111" spans="1:19" ht="100.5">
      <c r="A111" s="1064"/>
      <c r="B111" s="352">
        <v>8</v>
      </c>
      <c r="C111" s="355" t="s">
        <v>285</v>
      </c>
      <c r="D111" s="353" t="s">
        <v>490</v>
      </c>
      <c r="E111" s="354" t="s">
        <v>1615</v>
      </c>
      <c r="F111" s="353" t="s">
        <v>1211</v>
      </c>
      <c r="G111" s="353" t="s">
        <v>1212</v>
      </c>
      <c r="H111" s="444" t="s">
        <v>1616</v>
      </c>
      <c r="I111" s="355">
        <v>4</v>
      </c>
      <c r="J111" s="443">
        <v>45138</v>
      </c>
      <c r="K111" s="444" t="s">
        <v>1617</v>
      </c>
      <c r="L111" s="357">
        <v>490000</v>
      </c>
      <c r="M111" s="358"/>
      <c r="N111" s="353" t="s">
        <v>55</v>
      </c>
      <c r="O111" s="352"/>
      <c r="P111" s="352" t="s">
        <v>1178</v>
      </c>
      <c r="Q111" s="359" t="s">
        <v>1618</v>
      </c>
      <c r="R111" s="359"/>
      <c r="S111" s="359"/>
    </row>
    <row r="112" spans="1:19" ht="105">
      <c r="A112" s="1064"/>
      <c r="B112" s="135">
        <v>9</v>
      </c>
      <c r="C112" s="248" t="s">
        <v>287</v>
      </c>
      <c r="D112" s="253" t="s">
        <v>491</v>
      </c>
      <c r="E112" s="253" t="s">
        <v>1619</v>
      </c>
      <c r="F112" s="161" t="s">
        <v>1094</v>
      </c>
      <c r="G112" s="161" t="s">
        <v>1111</v>
      </c>
      <c r="H112" s="192" t="s">
        <v>1620</v>
      </c>
      <c r="I112" s="248">
        <v>3</v>
      </c>
      <c r="J112" s="270">
        <v>45005</v>
      </c>
      <c r="K112" s="192" t="s">
        <v>1621</v>
      </c>
      <c r="L112" s="249">
        <v>14600</v>
      </c>
      <c r="M112" s="250"/>
      <c r="N112" s="248" t="s">
        <v>22</v>
      </c>
      <c r="O112" s="135"/>
      <c r="P112" s="135"/>
      <c r="Q112" s="135"/>
      <c r="R112" s="135"/>
      <c r="S112" s="135"/>
    </row>
    <row r="113" spans="1:33" ht="100.5">
      <c r="A113" s="1064"/>
      <c r="B113" s="135">
        <v>10</v>
      </c>
      <c r="C113" s="248" t="s">
        <v>287</v>
      </c>
      <c r="D113" s="119" t="s">
        <v>494</v>
      </c>
      <c r="E113" s="291" t="s">
        <v>1622</v>
      </c>
      <c r="F113" s="135" t="s">
        <v>1094</v>
      </c>
      <c r="G113" s="119" t="s">
        <v>1095</v>
      </c>
      <c r="H113" s="192" t="s">
        <v>1620</v>
      </c>
      <c r="I113" s="135">
        <v>4</v>
      </c>
      <c r="J113" s="292">
        <v>44927</v>
      </c>
      <c r="K113" s="291" t="s">
        <v>1623</v>
      </c>
      <c r="L113" s="147">
        <v>156000</v>
      </c>
      <c r="M113" s="250"/>
      <c r="N113" s="135" t="s">
        <v>52</v>
      </c>
      <c r="O113" s="135"/>
      <c r="P113" s="135"/>
      <c r="Q113" s="135"/>
      <c r="R113" s="135"/>
      <c r="S113" s="135"/>
    </row>
    <row r="114" spans="1:33">
      <c r="A114" s="101" t="s">
        <v>495</v>
      </c>
      <c r="B114" s="102">
        <v>10</v>
      </c>
      <c r="C114" s="110"/>
      <c r="D114" s="110"/>
      <c r="E114" s="111"/>
      <c r="F114" s="114"/>
      <c r="G114" s="224"/>
      <c r="H114" s="224"/>
      <c r="I114" s="114"/>
      <c r="J114" s="115"/>
      <c r="K114" s="114"/>
      <c r="L114" s="225">
        <f>SUM(L104:L113)</f>
        <v>2034017.6</v>
      </c>
      <c r="M114" s="117"/>
      <c r="N114" s="114"/>
      <c r="O114" s="114"/>
      <c r="P114" s="114"/>
      <c r="Q114" s="114"/>
      <c r="R114" s="114"/>
      <c r="S114" s="114"/>
    </row>
    <row r="115" spans="1:33" ht="88.5" customHeight="1">
      <c r="A115" s="1061" t="s">
        <v>1624</v>
      </c>
      <c r="B115" s="165">
        <v>1</v>
      </c>
      <c r="C115" s="154" t="s">
        <v>497</v>
      </c>
      <c r="D115" s="154" t="s">
        <v>498</v>
      </c>
      <c r="E115" s="99" t="s">
        <v>1625</v>
      </c>
      <c r="F115" s="120" t="s">
        <v>1094</v>
      </c>
      <c r="G115" s="120" t="s">
        <v>1111</v>
      </c>
      <c r="H115" s="100" t="s">
        <v>1626</v>
      </c>
      <c r="I115" s="120">
        <v>3</v>
      </c>
      <c r="J115" s="222">
        <v>44907</v>
      </c>
      <c r="K115" s="100" t="s">
        <v>1627</v>
      </c>
      <c r="L115" s="149">
        <v>304.14</v>
      </c>
      <c r="M115" s="223"/>
      <c r="N115" s="120" t="s">
        <v>22</v>
      </c>
      <c r="O115" s="165"/>
      <c r="P115" s="165"/>
      <c r="Q115" s="165"/>
      <c r="R115" s="165"/>
      <c r="S115" s="165"/>
      <c r="T115" s="466"/>
      <c r="U115" s="30"/>
      <c r="V115" s="30"/>
      <c r="W115" s="30"/>
      <c r="X115" s="30"/>
      <c r="Y115" s="30"/>
      <c r="Z115" s="30"/>
      <c r="AA115" s="30"/>
      <c r="AB115" s="30"/>
      <c r="AC115" s="30"/>
      <c r="AD115" s="30"/>
      <c r="AE115" s="30"/>
      <c r="AF115" s="30"/>
      <c r="AG115" s="30"/>
    </row>
    <row r="116" spans="1:33" ht="113.25">
      <c r="A116" s="1062"/>
      <c r="B116" s="165">
        <v>2</v>
      </c>
      <c r="C116" s="154" t="s">
        <v>500</v>
      </c>
      <c r="D116" s="154" t="s">
        <v>501</v>
      </c>
      <c r="E116" s="99" t="s">
        <v>1628</v>
      </c>
      <c r="F116" s="120" t="s">
        <v>1094</v>
      </c>
      <c r="G116" s="120" t="s">
        <v>1111</v>
      </c>
      <c r="H116" s="293" t="s">
        <v>1629</v>
      </c>
      <c r="I116" s="120">
        <v>2</v>
      </c>
      <c r="J116" s="222">
        <v>44911</v>
      </c>
      <c r="K116" s="100" t="s">
        <v>1630</v>
      </c>
      <c r="L116" s="149">
        <v>459.08</v>
      </c>
      <c r="M116" s="223"/>
      <c r="N116" s="120" t="s">
        <v>22</v>
      </c>
      <c r="O116" s="165"/>
      <c r="P116" s="165"/>
      <c r="Q116" s="165"/>
      <c r="R116" s="165"/>
      <c r="S116" s="165"/>
      <c r="T116" s="466"/>
      <c r="U116" s="30"/>
      <c r="V116" s="30"/>
      <c r="W116" s="30"/>
      <c r="X116" s="30"/>
      <c r="Y116" s="30"/>
      <c r="Z116" s="30"/>
      <c r="AA116" s="30"/>
      <c r="AB116" s="30"/>
      <c r="AC116" s="30"/>
      <c r="AD116" s="30"/>
      <c r="AE116" s="30"/>
      <c r="AF116" s="30"/>
      <c r="AG116" s="30"/>
    </row>
    <row r="117" spans="1:33" ht="100.5">
      <c r="A117" s="1062"/>
      <c r="B117" s="165">
        <v>3</v>
      </c>
      <c r="C117" s="154" t="s">
        <v>502</v>
      </c>
      <c r="D117" s="154" t="s">
        <v>503</v>
      </c>
      <c r="E117" s="99" t="s">
        <v>1631</v>
      </c>
      <c r="F117" s="120" t="s">
        <v>1094</v>
      </c>
      <c r="G117" s="120" t="s">
        <v>1111</v>
      </c>
      <c r="H117" s="293" t="s">
        <v>1632</v>
      </c>
      <c r="I117" s="120">
        <v>3</v>
      </c>
      <c r="J117" s="222">
        <v>45271</v>
      </c>
      <c r="K117" s="100" t="s">
        <v>1633</v>
      </c>
      <c r="L117" s="149">
        <v>998.5</v>
      </c>
      <c r="M117" s="223"/>
      <c r="N117" s="120" t="s">
        <v>22</v>
      </c>
      <c r="O117" s="165"/>
      <c r="P117" s="165"/>
      <c r="Q117" s="165"/>
      <c r="R117" s="165"/>
      <c r="S117" s="165"/>
      <c r="T117" s="466"/>
      <c r="U117" s="30"/>
      <c r="V117" s="30"/>
      <c r="W117" s="30"/>
      <c r="X117" s="30"/>
      <c r="Y117" s="30"/>
      <c r="Z117" s="30"/>
      <c r="AA117" s="30"/>
      <c r="AB117" s="30"/>
      <c r="AC117" s="30"/>
      <c r="AD117" s="30"/>
      <c r="AE117" s="30"/>
      <c r="AF117" s="30"/>
      <c r="AG117" s="30"/>
    </row>
    <row r="118" spans="1:33" ht="125.25">
      <c r="A118" s="1062"/>
      <c r="B118" s="165">
        <v>4</v>
      </c>
      <c r="C118" s="154" t="s">
        <v>504</v>
      </c>
      <c r="D118" s="154" t="s">
        <v>505</v>
      </c>
      <c r="E118" s="99" t="s">
        <v>1634</v>
      </c>
      <c r="F118" s="120" t="s">
        <v>1094</v>
      </c>
      <c r="G118" s="154" t="s">
        <v>1095</v>
      </c>
      <c r="H118" s="293" t="s">
        <v>1635</v>
      </c>
      <c r="I118" s="120">
        <v>4</v>
      </c>
      <c r="J118" s="222">
        <v>45170</v>
      </c>
      <c r="K118" s="100" t="s">
        <v>1636</v>
      </c>
      <c r="L118" s="149">
        <v>442574</v>
      </c>
      <c r="M118" s="223"/>
      <c r="N118" s="120" t="s">
        <v>14</v>
      </c>
      <c r="O118" s="165"/>
      <c r="P118" s="165"/>
      <c r="Q118" s="165"/>
      <c r="R118" s="165"/>
      <c r="S118" s="165"/>
      <c r="T118" s="466"/>
      <c r="U118" s="30"/>
      <c r="V118" s="30"/>
      <c r="W118" s="30"/>
      <c r="X118" s="30"/>
      <c r="Y118" s="30"/>
      <c r="Z118" s="30"/>
      <c r="AA118" s="30"/>
      <c r="AB118" s="30"/>
      <c r="AC118" s="30"/>
      <c r="AD118" s="30"/>
      <c r="AE118" s="30"/>
      <c r="AF118" s="30"/>
      <c r="AG118" s="30"/>
    </row>
    <row r="119" spans="1:33" ht="139.5">
      <c r="A119" s="1062"/>
      <c r="B119" s="165">
        <v>5</v>
      </c>
      <c r="C119" s="154" t="s">
        <v>506</v>
      </c>
      <c r="D119" s="154" t="s">
        <v>507</v>
      </c>
      <c r="E119" s="99" t="s">
        <v>1637</v>
      </c>
      <c r="F119" s="120" t="s">
        <v>1094</v>
      </c>
      <c r="G119" s="120" t="s">
        <v>1111</v>
      </c>
      <c r="H119" s="100" t="s">
        <v>1638</v>
      </c>
      <c r="I119" s="120">
        <v>3</v>
      </c>
      <c r="J119" s="222">
        <v>45205</v>
      </c>
      <c r="K119" s="100" t="s">
        <v>1639</v>
      </c>
      <c r="L119" s="149">
        <v>2827.93</v>
      </c>
      <c r="M119" s="223"/>
      <c r="N119" s="120" t="s">
        <v>22</v>
      </c>
      <c r="O119" s="165"/>
      <c r="P119" s="165"/>
      <c r="Q119" s="165"/>
      <c r="R119" s="165"/>
      <c r="S119" s="165"/>
      <c r="T119" s="466"/>
      <c r="U119" s="30"/>
      <c r="V119" s="30"/>
      <c r="W119" s="30"/>
      <c r="X119" s="30"/>
      <c r="Y119" s="30"/>
      <c r="Z119" s="30"/>
      <c r="AA119" s="30"/>
      <c r="AB119" s="30"/>
      <c r="AC119" s="30"/>
      <c r="AD119" s="30"/>
      <c r="AE119" s="30"/>
      <c r="AF119" s="30"/>
      <c r="AG119" s="30"/>
    </row>
    <row r="120" spans="1:33" ht="138">
      <c r="A120" s="1062"/>
      <c r="B120" s="165">
        <v>6</v>
      </c>
      <c r="C120" s="154" t="s">
        <v>509</v>
      </c>
      <c r="D120" s="154" t="s">
        <v>510</v>
      </c>
      <c r="E120" s="99" t="s">
        <v>1640</v>
      </c>
      <c r="F120" s="120" t="s">
        <v>1094</v>
      </c>
      <c r="G120" s="154" t="s">
        <v>1095</v>
      </c>
      <c r="H120" s="293" t="s">
        <v>1632</v>
      </c>
      <c r="I120" s="120">
        <v>4</v>
      </c>
      <c r="J120" s="222">
        <v>44936</v>
      </c>
      <c r="K120" s="100" t="s">
        <v>1641</v>
      </c>
      <c r="L120" s="149">
        <v>151009.82</v>
      </c>
      <c r="M120" s="223"/>
      <c r="N120" s="120" t="s">
        <v>14</v>
      </c>
      <c r="O120" s="165"/>
      <c r="P120" s="165"/>
      <c r="Q120" s="165"/>
      <c r="R120" s="165"/>
      <c r="S120" s="165"/>
      <c r="T120" s="466"/>
      <c r="U120" s="30"/>
      <c r="V120" s="30"/>
      <c r="W120" s="30"/>
      <c r="X120" s="30"/>
      <c r="Y120" s="30"/>
      <c r="Z120" s="30"/>
      <c r="AA120" s="30"/>
      <c r="AB120" s="30"/>
      <c r="AC120" s="30"/>
      <c r="AD120" s="30"/>
      <c r="AE120" s="30"/>
      <c r="AF120" s="30"/>
      <c r="AG120" s="30"/>
    </row>
    <row r="121" spans="1:33" ht="50.25">
      <c r="A121" s="1062"/>
      <c r="B121" s="165">
        <v>7</v>
      </c>
      <c r="C121" s="154" t="s">
        <v>511</v>
      </c>
      <c r="D121" s="154" t="s">
        <v>498</v>
      </c>
      <c r="E121" s="99" t="s">
        <v>1642</v>
      </c>
      <c r="F121" s="120" t="s">
        <v>1094</v>
      </c>
      <c r="G121" s="120" t="s">
        <v>1111</v>
      </c>
      <c r="H121" s="293" t="s">
        <v>1643</v>
      </c>
      <c r="I121" s="120">
        <v>3</v>
      </c>
      <c r="J121" s="222">
        <v>45271</v>
      </c>
      <c r="K121" s="100" t="s">
        <v>1644</v>
      </c>
      <c r="L121" s="149">
        <v>304.14</v>
      </c>
      <c r="M121" s="223"/>
      <c r="N121" s="120" t="s">
        <v>22</v>
      </c>
      <c r="O121" s="165"/>
      <c r="P121" s="165"/>
      <c r="Q121" s="165"/>
      <c r="R121" s="165"/>
      <c r="S121" s="165"/>
      <c r="T121" s="466"/>
      <c r="U121" s="30"/>
      <c r="V121" s="30"/>
      <c r="W121" s="30"/>
      <c r="X121" s="30"/>
      <c r="Y121" s="30"/>
      <c r="Z121" s="30"/>
      <c r="AA121" s="30"/>
      <c r="AB121" s="30"/>
      <c r="AC121" s="30"/>
      <c r="AD121" s="30"/>
      <c r="AE121" s="30"/>
      <c r="AF121" s="30"/>
      <c r="AG121" s="30"/>
    </row>
    <row r="122" spans="1:33" ht="116.25">
      <c r="A122" s="1062"/>
      <c r="B122" s="165">
        <v>8</v>
      </c>
      <c r="C122" s="154" t="s">
        <v>512</v>
      </c>
      <c r="D122" s="154" t="s">
        <v>501</v>
      </c>
      <c r="E122" s="99" t="s">
        <v>1645</v>
      </c>
      <c r="F122" s="120" t="s">
        <v>1094</v>
      </c>
      <c r="G122" s="120" t="s">
        <v>1111</v>
      </c>
      <c r="H122" s="293" t="s">
        <v>1629</v>
      </c>
      <c r="I122" s="120">
        <v>2</v>
      </c>
      <c r="J122" s="222">
        <v>45275</v>
      </c>
      <c r="K122" s="100" t="s">
        <v>1646</v>
      </c>
      <c r="L122" s="149">
        <v>459.08</v>
      </c>
      <c r="M122" s="223"/>
      <c r="N122" s="120" t="s">
        <v>22</v>
      </c>
      <c r="O122" s="165"/>
      <c r="P122" s="165"/>
      <c r="Q122" s="165"/>
      <c r="R122" s="165"/>
      <c r="S122" s="165"/>
      <c r="T122" s="466"/>
      <c r="U122" s="30"/>
      <c r="V122" s="30"/>
      <c r="W122" s="30"/>
      <c r="X122" s="30"/>
      <c r="Y122" s="30"/>
      <c r="Z122" s="30"/>
      <c r="AA122" s="30"/>
      <c r="AB122" s="30"/>
      <c r="AC122" s="30"/>
      <c r="AD122" s="30"/>
      <c r="AE122" s="30"/>
      <c r="AF122" s="30"/>
      <c r="AG122" s="30"/>
    </row>
    <row r="123" spans="1:33" ht="188.25">
      <c r="A123" s="1062"/>
      <c r="B123" s="165">
        <v>9</v>
      </c>
      <c r="C123" s="154" t="s">
        <v>513</v>
      </c>
      <c r="D123" s="154" t="s">
        <v>514</v>
      </c>
      <c r="E123" s="99" t="s">
        <v>1647</v>
      </c>
      <c r="F123" s="120" t="s">
        <v>1094</v>
      </c>
      <c r="G123" s="154" t="s">
        <v>1095</v>
      </c>
      <c r="H123" s="293" t="s">
        <v>1632</v>
      </c>
      <c r="I123" s="120">
        <v>4</v>
      </c>
      <c r="J123" s="222">
        <v>45017</v>
      </c>
      <c r="K123" s="100" t="s">
        <v>1648</v>
      </c>
      <c r="L123" s="149">
        <v>1103.8800000000001</v>
      </c>
      <c r="M123" s="223"/>
      <c r="N123" s="120" t="s">
        <v>32</v>
      </c>
      <c r="O123" s="165"/>
      <c r="P123" s="165"/>
      <c r="Q123" s="165"/>
      <c r="R123" s="165"/>
      <c r="S123" s="165"/>
      <c r="T123" s="466"/>
      <c r="U123" s="30"/>
      <c r="V123" s="30"/>
      <c r="W123" s="30"/>
      <c r="X123" s="30"/>
      <c r="Y123" s="30"/>
      <c r="Z123" s="30"/>
      <c r="AA123" s="30"/>
      <c r="AB123" s="30"/>
      <c r="AC123" s="30"/>
      <c r="AD123" s="30"/>
      <c r="AE123" s="30"/>
      <c r="AF123" s="30"/>
      <c r="AG123" s="30"/>
    </row>
    <row r="124" spans="1:33" ht="113.25">
      <c r="A124" s="1063"/>
      <c r="B124" s="165">
        <v>10</v>
      </c>
      <c r="C124" s="154" t="s">
        <v>515</v>
      </c>
      <c r="D124" s="154" t="s">
        <v>516</v>
      </c>
      <c r="E124" s="99" t="s">
        <v>1649</v>
      </c>
      <c r="F124" s="120" t="s">
        <v>1094</v>
      </c>
      <c r="G124" s="154" t="s">
        <v>1095</v>
      </c>
      <c r="H124" s="100" t="s">
        <v>1650</v>
      </c>
      <c r="I124" s="120">
        <v>4</v>
      </c>
      <c r="J124" s="222">
        <v>45214</v>
      </c>
      <c r="K124" s="100" t="s">
        <v>1651</v>
      </c>
      <c r="L124" s="149">
        <v>45535.44</v>
      </c>
      <c r="M124" s="223"/>
      <c r="N124" s="120" t="s">
        <v>32</v>
      </c>
      <c r="O124" s="165"/>
      <c r="P124" s="165"/>
      <c r="Q124" s="165"/>
      <c r="R124" s="165"/>
      <c r="S124" s="165"/>
      <c r="T124" s="466"/>
      <c r="U124" s="30"/>
      <c r="V124" s="30"/>
      <c r="W124" s="30"/>
      <c r="X124" s="30"/>
      <c r="Y124" s="30"/>
      <c r="Z124" s="30"/>
      <c r="AA124" s="30"/>
      <c r="AB124" s="30"/>
      <c r="AC124" s="30"/>
      <c r="AD124" s="30"/>
      <c r="AE124" s="30"/>
      <c r="AF124" s="30"/>
      <c r="AG124" s="30"/>
    </row>
    <row r="125" spans="1:33">
      <c r="A125" s="101" t="s">
        <v>517</v>
      </c>
      <c r="B125" s="101">
        <v>10</v>
      </c>
      <c r="C125" s="103"/>
      <c r="D125" s="103"/>
      <c r="E125" s="104"/>
      <c r="F125" s="101"/>
      <c r="G125" s="105"/>
      <c r="H125" s="101"/>
      <c r="I125" s="101"/>
      <c r="J125" s="106"/>
      <c r="K125" s="101"/>
      <c r="L125" s="225">
        <f>SUM(L115:L124)</f>
        <v>645576.01</v>
      </c>
      <c r="M125" s="107"/>
      <c r="N125" s="101"/>
      <c r="O125" s="101"/>
      <c r="P125" s="101"/>
      <c r="Q125" s="101"/>
      <c r="R125" s="101"/>
      <c r="S125" s="101"/>
      <c r="T125" s="466"/>
      <c r="U125" s="30"/>
      <c r="V125" s="30"/>
      <c r="W125" s="30"/>
      <c r="X125" s="30"/>
      <c r="Y125" s="30"/>
      <c r="Z125" s="30"/>
      <c r="AA125" s="30"/>
      <c r="AB125" s="30"/>
      <c r="AC125" s="30"/>
      <c r="AD125" s="30"/>
      <c r="AE125" s="30"/>
      <c r="AF125" s="30"/>
      <c r="AG125" s="30"/>
    </row>
    <row r="126" spans="1:33" ht="128.25" customHeight="1">
      <c r="A126" s="1064" t="s">
        <v>1652</v>
      </c>
      <c r="B126" s="135">
        <v>1</v>
      </c>
      <c r="C126" s="248" t="s">
        <v>519</v>
      </c>
      <c r="D126" s="161" t="s">
        <v>520</v>
      </c>
      <c r="E126" s="253" t="s">
        <v>1653</v>
      </c>
      <c r="F126" s="248" t="s">
        <v>1094</v>
      </c>
      <c r="G126" s="161" t="s">
        <v>1095</v>
      </c>
      <c r="H126" s="253" t="s">
        <v>1654</v>
      </c>
      <c r="I126" s="248">
        <v>4</v>
      </c>
      <c r="J126" s="270">
        <v>44935</v>
      </c>
      <c r="K126" s="161" t="s">
        <v>1383</v>
      </c>
      <c r="L126" s="249">
        <v>114000</v>
      </c>
      <c r="M126" s="250"/>
      <c r="N126" s="248" t="s">
        <v>14</v>
      </c>
      <c r="O126" s="135"/>
      <c r="P126" s="135"/>
      <c r="Q126" s="135"/>
      <c r="R126" s="135"/>
      <c r="S126" s="135"/>
      <c r="T126" s="466"/>
      <c r="U126" s="30"/>
      <c r="V126" s="30"/>
      <c r="W126" s="30"/>
      <c r="X126" s="30"/>
      <c r="Y126" s="30"/>
      <c r="Z126" s="30"/>
      <c r="AA126" s="30"/>
      <c r="AB126" s="30"/>
      <c r="AC126" s="30"/>
      <c r="AD126" s="30"/>
      <c r="AE126" s="30"/>
      <c r="AF126" s="30"/>
      <c r="AG126" s="30"/>
    </row>
    <row r="127" spans="1:33" ht="105">
      <c r="A127" s="1064"/>
      <c r="B127" s="135">
        <v>2</v>
      </c>
      <c r="C127" s="248" t="s">
        <v>522</v>
      </c>
      <c r="D127" s="161" t="s">
        <v>334</v>
      </c>
      <c r="E127" s="253" t="s">
        <v>1655</v>
      </c>
      <c r="F127" s="248" t="s">
        <v>1094</v>
      </c>
      <c r="G127" s="161" t="s">
        <v>1095</v>
      </c>
      <c r="H127" s="253" t="s">
        <v>1656</v>
      </c>
      <c r="I127" s="248">
        <v>4</v>
      </c>
      <c r="J127" s="270">
        <v>44935</v>
      </c>
      <c r="K127" s="161" t="s">
        <v>1657</v>
      </c>
      <c r="L127" s="249">
        <v>312904.8</v>
      </c>
      <c r="M127" s="250"/>
      <c r="N127" s="248" t="s">
        <v>14</v>
      </c>
      <c r="O127" s="135"/>
      <c r="P127" s="135"/>
      <c r="Q127" s="135"/>
      <c r="R127" s="135"/>
      <c r="S127" s="135"/>
      <c r="T127" s="466"/>
      <c r="U127" s="30"/>
      <c r="V127" s="30"/>
      <c r="W127" s="30"/>
      <c r="X127" s="30"/>
      <c r="Y127" s="30"/>
      <c r="Z127" s="30"/>
      <c r="AA127" s="30"/>
      <c r="AB127" s="30"/>
      <c r="AC127" s="30"/>
      <c r="AD127" s="30"/>
      <c r="AE127" s="30"/>
      <c r="AF127" s="30"/>
      <c r="AG127" s="30"/>
    </row>
    <row r="128" spans="1:33" ht="92.25">
      <c r="A128" s="1064"/>
      <c r="B128" s="445">
        <v>3</v>
      </c>
      <c r="C128" s="446" t="s">
        <v>523</v>
      </c>
      <c r="D128" s="447" t="s">
        <v>524</v>
      </c>
      <c r="E128" s="448" t="s">
        <v>1658</v>
      </c>
      <c r="F128" s="446" t="s">
        <v>1094</v>
      </c>
      <c r="G128" s="447" t="s">
        <v>1111</v>
      </c>
      <c r="H128" s="448" t="s">
        <v>1659</v>
      </c>
      <c r="I128" s="446">
        <v>3</v>
      </c>
      <c r="J128" s="449">
        <v>44774</v>
      </c>
      <c r="K128" s="447" t="s">
        <v>1660</v>
      </c>
      <c r="L128" s="450">
        <v>10000</v>
      </c>
      <c r="M128" s="451"/>
      <c r="N128" s="446" t="s">
        <v>22</v>
      </c>
      <c r="O128" s="445"/>
      <c r="P128" s="445"/>
      <c r="Q128" s="445"/>
      <c r="R128" s="452"/>
      <c r="S128" s="452"/>
      <c r="T128" s="466"/>
      <c r="U128" s="30"/>
      <c r="V128" s="30"/>
      <c r="W128" s="30"/>
      <c r="X128" s="30"/>
      <c r="Y128" s="30"/>
      <c r="Z128" s="30"/>
      <c r="AA128" s="30"/>
      <c r="AB128" s="30"/>
      <c r="AC128" s="30"/>
      <c r="AD128" s="30"/>
      <c r="AE128" s="30"/>
      <c r="AF128" s="30"/>
      <c r="AG128" s="30"/>
    </row>
    <row r="129" spans="1:33" ht="81">
      <c r="A129" s="1064"/>
      <c r="B129" s="135">
        <v>4</v>
      </c>
      <c r="C129" s="248" t="s">
        <v>525</v>
      </c>
      <c r="D129" s="161" t="s">
        <v>526</v>
      </c>
      <c r="E129" s="253" t="s">
        <v>1661</v>
      </c>
      <c r="F129" s="248" t="s">
        <v>1103</v>
      </c>
      <c r="G129" s="161" t="s">
        <v>1104</v>
      </c>
      <c r="H129" s="253" t="s">
        <v>1662</v>
      </c>
      <c r="I129" s="248">
        <v>4</v>
      </c>
      <c r="J129" s="270">
        <v>44774</v>
      </c>
      <c r="K129" s="161" t="s">
        <v>1663</v>
      </c>
      <c r="L129" s="249">
        <v>800</v>
      </c>
      <c r="M129" s="250"/>
      <c r="N129" s="248" t="s">
        <v>22</v>
      </c>
      <c r="O129" s="135"/>
      <c r="P129" s="135"/>
      <c r="Q129" s="135"/>
      <c r="R129" s="135"/>
      <c r="S129" s="135"/>
      <c r="T129" s="466"/>
      <c r="U129" s="30"/>
      <c r="V129" s="30"/>
      <c r="W129" s="30"/>
      <c r="X129" s="30"/>
      <c r="Y129" s="30"/>
      <c r="Z129" s="30"/>
      <c r="AA129" s="30"/>
      <c r="AB129" s="30"/>
      <c r="AC129" s="30"/>
      <c r="AD129" s="30"/>
      <c r="AE129" s="30"/>
      <c r="AF129" s="30"/>
      <c r="AG129" s="30"/>
    </row>
    <row r="130" spans="1:33" ht="116.25">
      <c r="A130" s="1064"/>
      <c r="B130" s="135">
        <v>5</v>
      </c>
      <c r="C130" s="248" t="s">
        <v>527</v>
      </c>
      <c r="D130" s="161" t="s">
        <v>528</v>
      </c>
      <c r="E130" s="253" t="s">
        <v>1664</v>
      </c>
      <c r="F130" s="248" t="s">
        <v>1094</v>
      </c>
      <c r="G130" s="161" t="s">
        <v>1111</v>
      </c>
      <c r="H130" s="253" t="s">
        <v>1659</v>
      </c>
      <c r="I130" s="248">
        <v>4</v>
      </c>
      <c r="J130" s="270">
        <v>44774</v>
      </c>
      <c r="K130" s="161" t="s">
        <v>1663</v>
      </c>
      <c r="L130" s="249">
        <v>4000</v>
      </c>
      <c r="M130" s="250"/>
      <c r="N130" s="248" t="s">
        <v>22</v>
      </c>
      <c r="O130" s="135"/>
      <c r="P130" s="135"/>
      <c r="Q130" s="135"/>
      <c r="R130" s="135"/>
      <c r="S130" s="135"/>
      <c r="T130" s="466"/>
      <c r="U130" s="30"/>
      <c r="V130" s="30"/>
      <c r="W130" s="30"/>
      <c r="X130" s="30"/>
      <c r="Y130" s="30"/>
      <c r="Z130" s="30"/>
      <c r="AA130" s="30"/>
      <c r="AB130" s="30"/>
      <c r="AC130" s="30"/>
      <c r="AD130" s="30"/>
      <c r="AE130" s="30"/>
      <c r="AF130" s="30"/>
      <c r="AG130" s="30"/>
    </row>
    <row r="131" spans="1:33" ht="128.25">
      <c r="A131" s="1064"/>
      <c r="B131" s="352">
        <v>6</v>
      </c>
      <c r="C131" s="355" t="s">
        <v>529</v>
      </c>
      <c r="D131" s="353" t="s">
        <v>530</v>
      </c>
      <c r="E131" s="354" t="s">
        <v>1665</v>
      </c>
      <c r="F131" s="355" t="s">
        <v>1103</v>
      </c>
      <c r="G131" s="353" t="s">
        <v>1164</v>
      </c>
      <c r="H131" s="354" t="s">
        <v>1659</v>
      </c>
      <c r="I131" s="355">
        <v>4</v>
      </c>
      <c r="J131" s="443">
        <v>44774</v>
      </c>
      <c r="K131" s="353" t="s">
        <v>1660</v>
      </c>
      <c r="L131" s="357">
        <v>52000</v>
      </c>
      <c r="M131" s="358"/>
      <c r="N131" s="355" t="s">
        <v>22</v>
      </c>
      <c r="O131" s="352"/>
      <c r="P131" s="352"/>
      <c r="Q131" s="352"/>
      <c r="R131" s="352"/>
      <c r="S131" s="359" t="s">
        <v>1666</v>
      </c>
      <c r="T131" s="466"/>
      <c r="U131" s="30"/>
      <c r="V131" s="30"/>
      <c r="W131" s="30"/>
      <c r="X131" s="30"/>
      <c r="Y131" s="30"/>
      <c r="Z131" s="30"/>
      <c r="AA131" s="30"/>
      <c r="AB131" s="30"/>
      <c r="AC131" s="30"/>
      <c r="AD131" s="30"/>
      <c r="AE131" s="30"/>
      <c r="AF131" s="30"/>
      <c r="AG131" s="30"/>
    </row>
    <row r="132" spans="1:33" ht="151.5">
      <c r="A132" s="1064"/>
      <c r="B132" s="135">
        <v>7</v>
      </c>
      <c r="C132" s="248" t="s">
        <v>320</v>
      </c>
      <c r="D132" s="161" t="s">
        <v>320</v>
      </c>
      <c r="E132" s="253" t="s">
        <v>1667</v>
      </c>
      <c r="F132" s="248" t="s">
        <v>1094</v>
      </c>
      <c r="G132" s="161" t="s">
        <v>1111</v>
      </c>
      <c r="H132" s="253" t="s">
        <v>1662</v>
      </c>
      <c r="I132" s="248">
        <v>3</v>
      </c>
      <c r="J132" s="270">
        <v>44935</v>
      </c>
      <c r="K132" s="161" t="s">
        <v>1663</v>
      </c>
      <c r="L132" s="249">
        <v>120000</v>
      </c>
      <c r="M132" s="250"/>
      <c r="N132" s="248" t="s">
        <v>22</v>
      </c>
      <c r="O132" s="135"/>
      <c r="P132" s="135"/>
      <c r="Q132" s="135"/>
      <c r="R132" s="135"/>
      <c r="S132" s="135"/>
      <c r="T132" s="466"/>
      <c r="U132" s="30"/>
      <c r="V132" s="30"/>
      <c r="W132" s="30"/>
      <c r="X132" s="30"/>
      <c r="Y132" s="30"/>
      <c r="Z132" s="30"/>
      <c r="AA132" s="30"/>
      <c r="AB132" s="30"/>
      <c r="AC132" s="30"/>
      <c r="AD132" s="30"/>
      <c r="AE132" s="30"/>
      <c r="AF132" s="30"/>
      <c r="AG132" s="30"/>
    </row>
    <row r="133" spans="1:33" ht="105">
      <c r="A133" s="1064"/>
      <c r="B133" s="135">
        <v>8</v>
      </c>
      <c r="C133" s="248" t="s">
        <v>532</v>
      </c>
      <c r="D133" s="161" t="s">
        <v>533</v>
      </c>
      <c r="E133" s="253" t="s">
        <v>1668</v>
      </c>
      <c r="F133" s="248" t="s">
        <v>1163</v>
      </c>
      <c r="G133" s="161" t="s">
        <v>1479</v>
      </c>
      <c r="H133" s="253" t="s">
        <v>1659</v>
      </c>
      <c r="I133" s="248">
        <v>4</v>
      </c>
      <c r="J133" s="270">
        <v>45168</v>
      </c>
      <c r="K133" s="161" t="s">
        <v>1660</v>
      </c>
      <c r="L133" s="249">
        <v>140000</v>
      </c>
      <c r="M133" s="250"/>
      <c r="N133" s="161" t="s">
        <v>55</v>
      </c>
      <c r="O133" s="135"/>
      <c r="P133" s="135"/>
      <c r="Q133" s="135"/>
      <c r="R133" s="135"/>
      <c r="S133" s="135"/>
      <c r="T133" s="466"/>
      <c r="U133" s="30"/>
      <c r="V133" s="30"/>
      <c r="W133" s="30"/>
      <c r="X133" s="30"/>
      <c r="Y133" s="30"/>
      <c r="Z133" s="30"/>
      <c r="AA133" s="30"/>
      <c r="AB133" s="30"/>
      <c r="AC133" s="30"/>
      <c r="AD133" s="30"/>
      <c r="AE133" s="30"/>
      <c r="AF133" s="30"/>
      <c r="AG133" s="30"/>
    </row>
    <row r="134" spans="1:33" ht="81">
      <c r="A134" s="1064"/>
      <c r="B134" s="135">
        <v>9</v>
      </c>
      <c r="C134" s="248" t="s">
        <v>534</v>
      </c>
      <c r="D134" s="161" t="s">
        <v>316</v>
      </c>
      <c r="E134" s="277" t="s">
        <v>1669</v>
      </c>
      <c r="F134" s="248" t="s">
        <v>1094</v>
      </c>
      <c r="G134" s="161" t="s">
        <v>1095</v>
      </c>
      <c r="H134" s="253" t="s">
        <v>1659</v>
      </c>
      <c r="I134" s="248">
        <v>4</v>
      </c>
      <c r="J134" s="270">
        <v>44935</v>
      </c>
      <c r="K134" s="161" t="s">
        <v>1660</v>
      </c>
      <c r="L134" s="249">
        <v>48000</v>
      </c>
      <c r="M134" s="250"/>
      <c r="N134" s="248" t="s">
        <v>32</v>
      </c>
      <c r="O134" s="135"/>
      <c r="P134" s="135"/>
      <c r="Q134" s="135"/>
      <c r="R134" s="135"/>
      <c r="S134" s="135"/>
      <c r="T134" s="466"/>
      <c r="U134" s="30"/>
      <c r="V134" s="30"/>
      <c r="W134" s="30"/>
      <c r="X134" s="30"/>
      <c r="Y134" s="30"/>
      <c r="Z134" s="30"/>
      <c r="AA134" s="30"/>
      <c r="AB134" s="30"/>
      <c r="AC134" s="30"/>
      <c r="AD134" s="30"/>
      <c r="AE134" s="30"/>
      <c r="AF134" s="30"/>
      <c r="AG134" s="30"/>
    </row>
    <row r="135" spans="1:33">
      <c r="A135" s="114" t="s">
        <v>535</v>
      </c>
      <c r="B135" s="114">
        <v>9</v>
      </c>
      <c r="C135" s="110"/>
      <c r="D135" s="110"/>
      <c r="E135" s="111"/>
      <c r="F135" s="114"/>
      <c r="G135" s="224"/>
      <c r="H135" s="114"/>
      <c r="I135" s="114"/>
      <c r="J135" s="115"/>
      <c r="K135" s="114"/>
      <c r="L135" s="137">
        <f>SUM(L126:L134)</f>
        <v>801704.8</v>
      </c>
      <c r="M135" s="117"/>
      <c r="N135" s="114"/>
      <c r="O135" s="114"/>
      <c r="P135" s="114"/>
      <c r="Q135" s="114"/>
      <c r="R135" s="114"/>
      <c r="S135" s="114"/>
      <c r="T135" s="466"/>
      <c r="U135" s="30"/>
      <c r="V135" s="30"/>
      <c r="W135" s="30"/>
      <c r="X135" s="30"/>
      <c r="Y135" s="30"/>
      <c r="Z135" s="30"/>
      <c r="AA135" s="30"/>
      <c r="AB135" s="30"/>
      <c r="AC135" s="30"/>
      <c r="AD135" s="30"/>
      <c r="AE135" s="30"/>
      <c r="AF135" s="30"/>
      <c r="AG135" s="30"/>
    </row>
    <row r="136" spans="1:33" ht="92.25" customHeight="1">
      <c r="A136" s="1061" t="s">
        <v>1670</v>
      </c>
      <c r="B136" s="165">
        <v>1</v>
      </c>
      <c r="C136" s="154" t="s">
        <v>365</v>
      </c>
      <c r="D136" s="154" t="s">
        <v>537</v>
      </c>
      <c r="E136" s="99" t="s">
        <v>1671</v>
      </c>
      <c r="F136" s="120" t="s">
        <v>1094</v>
      </c>
      <c r="G136" s="154" t="s">
        <v>1095</v>
      </c>
      <c r="H136" s="99" t="s">
        <v>1672</v>
      </c>
      <c r="I136" s="120">
        <v>4</v>
      </c>
      <c r="J136" s="222">
        <v>44930</v>
      </c>
      <c r="K136" s="154" t="s">
        <v>1673</v>
      </c>
      <c r="L136" s="403">
        <v>436273.82</v>
      </c>
      <c r="M136" s="223"/>
      <c r="N136" s="120" t="s">
        <v>14</v>
      </c>
      <c r="O136" s="165"/>
      <c r="P136" s="165"/>
      <c r="Q136" s="165"/>
      <c r="R136" s="165"/>
      <c r="S136" s="165"/>
      <c r="T136" s="466"/>
      <c r="U136" s="30"/>
      <c r="V136" s="30"/>
      <c r="W136" s="30"/>
      <c r="X136" s="30"/>
      <c r="Y136" s="30"/>
      <c r="Z136" s="30"/>
      <c r="AA136" s="30"/>
      <c r="AB136" s="30"/>
      <c r="AC136" s="30"/>
      <c r="AD136" s="30"/>
      <c r="AE136" s="30"/>
      <c r="AF136" s="30"/>
      <c r="AG136" s="30"/>
    </row>
    <row r="137" spans="1:33" ht="92.25">
      <c r="A137" s="1062"/>
      <c r="B137" s="165">
        <v>2</v>
      </c>
      <c r="C137" s="154" t="s">
        <v>434</v>
      </c>
      <c r="D137" s="154" t="s">
        <v>539</v>
      </c>
      <c r="E137" s="99" t="s">
        <v>1674</v>
      </c>
      <c r="F137" s="120" t="s">
        <v>1094</v>
      </c>
      <c r="G137" s="154" t="s">
        <v>1095</v>
      </c>
      <c r="H137" s="99" t="s">
        <v>1675</v>
      </c>
      <c r="I137" s="120">
        <v>4</v>
      </c>
      <c r="J137" s="222">
        <v>44927</v>
      </c>
      <c r="K137" s="154" t="s">
        <v>1676</v>
      </c>
      <c r="L137" s="403">
        <v>2509.37</v>
      </c>
      <c r="M137" s="223"/>
      <c r="N137" s="120" t="s">
        <v>14</v>
      </c>
      <c r="O137" s="165"/>
      <c r="P137" s="165"/>
      <c r="Q137" s="165"/>
      <c r="R137" s="165"/>
      <c r="S137" s="165"/>
      <c r="T137" s="466"/>
      <c r="U137" s="30"/>
      <c r="V137" s="30"/>
      <c r="W137" s="30"/>
      <c r="X137" s="30"/>
      <c r="Y137" s="30"/>
      <c r="Z137" s="30"/>
      <c r="AA137" s="30"/>
      <c r="AB137" s="30"/>
      <c r="AC137" s="30"/>
      <c r="AD137" s="30"/>
      <c r="AE137" s="30"/>
      <c r="AF137" s="30"/>
      <c r="AG137" s="30"/>
    </row>
    <row r="138" spans="1:33" ht="92.25">
      <c r="A138" s="1062"/>
      <c r="B138" s="165">
        <v>3</v>
      </c>
      <c r="C138" s="154" t="s">
        <v>540</v>
      </c>
      <c r="D138" s="154" t="s">
        <v>541</v>
      </c>
      <c r="E138" s="99" t="s">
        <v>1677</v>
      </c>
      <c r="F138" s="120" t="s">
        <v>1094</v>
      </c>
      <c r="G138" s="154" t="s">
        <v>1095</v>
      </c>
      <c r="H138" s="99" t="s">
        <v>1678</v>
      </c>
      <c r="I138" s="120">
        <v>4</v>
      </c>
      <c r="J138" s="222">
        <v>44621</v>
      </c>
      <c r="K138" s="154" t="s">
        <v>1679</v>
      </c>
      <c r="L138" s="403">
        <v>15848.64</v>
      </c>
      <c r="M138" s="223"/>
      <c r="N138" s="120" t="s">
        <v>14</v>
      </c>
      <c r="O138" s="165"/>
      <c r="P138" s="165"/>
      <c r="Q138" s="165"/>
      <c r="R138" s="165"/>
      <c r="S138" s="165"/>
      <c r="T138" s="466"/>
      <c r="U138" s="30"/>
      <c r="V138" s="30"/>
      <c r="W138" s="30"/>
      <c r="X138" s="30"/>
      <c r="Y138" s="30"/>
      <c r="Z138" s="30"/>
      <c r="AA138" s="30"/>
      <c r="AB138" s="30"/>
      <c r="AC138" s="30"/>
      <c r="AD138" s="30"/>
      <c r="AE138" s="30"/>
      <c r="AF138" s="30"/>
      <c r="AG138" s="30"/>
    </row>
    <row r="139" spans="1:33" ht="92.25">
      <c r="A139" s="1062"/>
      <c r="B139" s="165">
        <v>4</v>
      </c>
      <c r="C139" s="154" t="s">
        <v>542</v>
      </c>
      <c r="D139" s="154" t="s">
        <v>543</v>
      </c>
      <c r="E139" s="99" t="s">
        <v>1680</v>
      </c>
      <c r="F139" s="120" t="s">
        <v>1094</v>
      </c>
      <c r="G139" s="154" t="s">
        <v>1095</v>
      </c>
      <c r="H139" s="99" t="s">
        <v>1681</v>
      </c>
      <c r="I139" s="120">
        <v>4</v>
      </c>
      <c r="J139" s="222">
        <v>45019</v>
      </c>
      <c r="K139" s="154" t="s">
        <v>1682</v>
      </c>
      <c r="L139" s="403">
        <v>68765.320000000007</v>
      </c>
      <c r="M139" s="223"/>
      <c r="N139" s="120" t="s">
        <v>14</v>
      </c>
      <c r="O139" s="165"/>
      <c r="P139" s="165"/>
      <c r="Q139" s="165"/>
      <c r="R139" s="165"/>
      <c r="S139" s="165"/>
      <c r="T139" s="466"/>
      <c r="U139" s="30"/>
      <c r="V139" s="30"/>
      <c r="W139" s="30"/>
      <c r="X139" s="30"/>
      <c r="Y139" s="30"/>
      <c r="Z139" s="30"/>
      <c r="AA139" s="30"/>
      <c r="AB139" s="30"/>
      <c r="AC139" s="30"/>
      <c r="AD139" s="30"/>
      <c r="AE139" s="30"/>
      <c r="AF139" s="30"/>
      <c r="AG139" s="30"/>
    </row>
    <row r="140" spans="1:33" ht="81">
      <c r="A140" s="1062"/>
      <c r="B140" s="165">
        <v>5</v>
      </c>
      <c r="C140" s="154" t="s">
        <v>544</v>
      </c>
      <c r="D140" s="154" t="s">
        <v>545</v>
      </c>
      <c r="E140" s="99" t="s">
        <v>1683</v>
      </c>
      <c r="F140" s="120" t="s">
        <v>1094</v>
      </c>
      <c r="G140" s="154" t="s">
        <v>1111</v>
      </c>
      <c r="H140" s="99" t="s">
        <v>1684</v>
      </c>
      <c r="I140" s="120">
        <v>4</v>
      </c>
      <c r="J140" s="222">
        <v>45017</v>
      </c>
      <c r="K140" s="154" t="s">
        <v>1685</v>
      </c>
      <c r="L140" s="403">
        <v>770</v>
      </c>
      <c r="M140" s="223"/>
      <c r="N140" s="120" t="s">
        <v>22</v>
      </c>
      <c r="O140" s="165"/>
      <c r="P140" s="165"/>
      <c r="Q140" s="165"/>
      <c r="R140" s="165"/>
      <c r="S140" s="165"/>
      <c r="T140" s="466"/>
      <c r="U140" s="30"/>
      <c r="V140" s="30"/>
      <c r="W140" s="30"/>
      <c r="X140" s="30"/>
      <c r="Y140" s="30"/>
      <c r="Z140" s="30"/>
      <c r="AA140" s="30"/>
      <c r="AB140" s="30"/>
      <c r="AC140" s="30"/>
      <c r="AD140" s="30"/>
      <c r="AE140" s="30"/>
      <c r="AF140" s="30"/>
      <c r="AG140" s="30"/>
    </row>
    <row r="141" spans="1:33" ht="108">
      <c r="A141" s="1062"/>
      <c r="B141" s="165">
        <v>6</v>
      </c>
      <c r="C141" s="154" t="s">
        <v>546</v>
      </c>
      <c r="D141" s="154" t="s">
        <v>547</v>
      </c>
      <c r="E141" s="99" t="s">
        <v>1686</v>
      </c>
      <c r="F141" s="120" t="s">
        <v>1094</v>
      </c>
      <c r="G141" s="154" t="s">
        <v>1095</v>
      </c>
      <c r="H141" s="99" t="s">
        <v>1687</v>
      </c>
      <c r="I141" s="120">
        <v>4</v>
      </c>
      <c r="J141" s="222">
        <v>45108</v>
      </c>
      <c r="K141" s="154" t="s">
        <v>1688</v>
      </c>
      <c r="L141" s="403">
        <v>19084.400000000001</v>
      </c>
      <c r="M141" s="223"/>
      <c r="N141" s="120" t="s">
        <v>14</v>
      </c>
      <c r="O141" s="165"/>
      <c r="P141" s="165"/>
      <c r="Q141" s="165"/>
      <c r="R141" s="165"/>
      <c r="S141" s="165"/>
      <c r="T141" s="466"/>
      <c r="U141" s="30"/>
      <c r="V141" s="30"/>
      <c r="W141" s="30"/>
      <c r="X141" s="30"/>
      <c r="Y141" s="30"/>
      <c r="Z141" s="30"/>
      <c r="AA141" s="30"/>
      <c r="AB141" s="30"/>
      <c r="AC141" s="30"/>
      <c r="AD141" s="30"/>
      <c r="AE141" s="30"/>
      <c r="AF141" s="30"/>
      <c r="AG141" s="30"/>
    </row>
    <row r="142" spans="1:33" ht="116.25">
      <c r="A142" s="1062"/>
      <c r="B142" s="165">
        <v>7</v>
      </c>
      <c r="C142" s="154" t="s">
        <v>548</v>
      </c>
      <c r="D142" s="160" t="s">
        <v>549</v>
      </c>
      <c r="E142" s="99" t="s">
        <v>1689</v>
      </c>
      <c r="F142" s="120" t="s">
        <v>1094</v>
      </c>
      <c r="G142" s="154" t="s">
        <v>1095</v>
      </c>
      <c r="H142" s="99" t="s">
        <v>1690</v>
      </c>
      <c r="I142" s="165">
        <v>4</v>
      </c>
      <c r="J142" s="243">
        <v>45208</v>
      </c>
      <c r="K142" s="154" t="s">
        <v>1691</v>
      </c>
      <c r="L142" s="403">
        <v>227679.05</v>
      </c>
      <c r="M142" s="223"/>
      <c r="N142" s="120" t="s">
        <v>14</v>
      </c>
      <c r="O142" s="165"/>
      <c r="P142" s="165"/>
      <c r="Q142" s="165"/>
      <c r="R142" s="165"/>
      <c r="S142" s="165"/>
      <c r="T142" s="466"/>
      <c r="U142" s="30"/>
      <c r="V142" s="30"/>
      <c r="W142" s="30"/>
      <c r="X142" s="30"/>
      <c r="Y142" s="30"/>
      <c r="Z142" s="30"/>
      <c r="AA142" s="30"/>
      <c r="AB142" s="30"/>
      <c r="AC142" s="30"/>
      <c r="AD142" s="30"/>
      <c r="AE142" s="30"/>
      <c r="AF142" s="30"/>
      <c r="AG142" s="30"/>
    </row>
    <row r="143" spans="1:33" ht="69.75">
      <c r="A143" s="1062"/>
      <c r="B143" s="165">
        <v>8</v>
      </c>
      <c r="C143" s="155" t="s">
        <v>550</v>
      </c>
      <c r="D143" s="165" t="s">
        <v>316</v>
      </c>
      <c r="E143" s="99" t="s">
        <v>1692</v>
      </c>
      <c r="F143" s="120" t="s">
        <v>1094</v>
      </c>
      <c r="G143" s="154" t="s">
        <v>1095</v>
      </c>
      <c r="H143" s="99" t="s">
        <v>1690</v>
      </c>
      <c r="I143" s="165">
        <v>4</v>
      </c>
      <c r="J143" s="243">
        <v>44927</v>
      </c>
      <c r="K143" s="154" t="s">
        <v>1693</v>
      </c>
      <c r="L143" s="403">
        <v>43200</v>
      </c>
      <c r="M143" s="223"/>
      <c r="N143" s="120" t="s">
        <v>32</v>
      </c>
      <c r="O143" s="165"/>
      <c r="P143" s="165"/>
      <c r="Q143" s="165"/>
      <c r="R143" s="165"/>
      <c r="S143" s="165"/>
      <c r="T143" s="466"/>
      <c r="U143" s="30"/>
      <c r="V143" s="30"/>
      <c r="W143" s="30"/>
      <c r="X143" s="30"/>
      <c r="Y143" s="30"/>
      <c r="Z143" s="30"/>
      <c r="AA143" s="30"/>
      <c r="AB143" s="30"/>
      <c r="AC143" s="30"/>
      <c r="AD143" s="30"/>
      <c r="AE143" s="30"/>
      <c r="AF143" s="30"/>
      <c r="AG143" s="30"/>
    </row>
    <row r="144" spans="1:33" ht="69.75">
      <c r="A144" s="1062"/>
      <c r="B144" s="165">
        <v>9</v>
      </c>
      <c r="C144" s="155" t="s">
        <v>551</v>
      </c>
      <c r="D144" s="160" t="s">
        <v>552</v>
      </c>
      <c r="E144" s="99" t="s">
        <v>1694</v>
      </c>
      <c r="F144" s="120" t="s">
        <v>1094</v>
      </c>
      <c r="G144" s="154" t="s">
        <v>1095</v>
      </c>
      <c r="H144" s="99" t="s">
        <v>1690</v>
      </c>
      <c r="I144" s="165">
        <v>4</v>
      </c>
      <c r="J144" s="243" t="s">
        <v>1695</v>
      </c>
      <c r="K144" s="154" t="s">
        <v>1693</v>
      </c>
      <c r="L144" s="404">
        <v>840</v>
      </c>
      <c r="M144" s="223"/>
      <c r="N144" s="120" t="s">
        <v>32</v>
      </c>
      <c r="O144" s="165"/>
      <c r="P144" s="165"/>
      <c r="Q144" s="165"/>
      <c r="R144" s="165"/>
      <c r="S144" s="165"/>
      <c r="T144" s="466"/>
      <c r="U144" s="30"/>
      <c r="V144" s="30"/>
      <c r="W144" s="30"/>
      <c r="X144" s="30"/>
      <c r="Y144" s="30"/>
      <c r="Z144" s="30"/>
      <c r="AA144" s="30"/>
      <c r="AB144" s="30"/>
      <c r="AC144" s="30"/>
      <c r="AD144" s="30"/>
      <c r="AE144" s="30"/>
      <c r="AF144" s="30"/>
      <c r="AG144" s="30"/>
    </row>
    <row r="145" spans="1:33" ht="69.75">
      <c r="A145" s="1063"/>
      <c r="B145" s="165">
        <v>10</v>
      </c>
      <c r="C145" s="155" t="s">
        <v>553</v>
      </c>
      <c r="D145" s="165" t="s">
        <v>554</v>
      </c>
      <c r="E145" s="99" t="s">
        <v>1696</v>
      </c>
      <c r="F145" s="120" t="s">
        <v>1163</v>
      </c>
      <c r="G145" s="154" t="s">
        <v>1104</v>
      </c>
      <c r="H145" s="99" t="s">
        <v>1690</v>
      </c>
      <c r="I145" s="165">
        <v>4</v>
      </c>
      <c r="J145" s="243" t="s">
        <v>1697</v>
      </c>
      <c r="K145" s="154" t="s">
        <v>1698</v>
      </c>
      <c r="L145" s="403">
        <v>960</v>
      </c>
      <c r="M145" s="223"/>
      <c r="N145" s="120" t="s">
        <v>22</v>
      </c>
      <c r="O145" s="165"/>
      <c r="P145" s="165"/>
      <c r="Q145" s="165"/>
      <c r="R145" s="165"/>
      <c r="S145" s="165"/>
      <c r="T145" s="466"/>
      <c r="U145" s="30"/>
      <c r="V145" s="30"/>
      <c r="W145" s="30"/>
      <c r="X145" s="30"/>
      <c r="Y145" s="30"/>
      <c r="Z145" s="30"/>
      <c r="AA145" s="30"/>
      <c r="AB145" s="30"/>
      <c r="AC145" s="30"/>
      <c r="AD145" s="30"/>
      <c r="AE145" s="30"/>
      <c r="AF145" s="30"/>
      <c r="AG145" s="30"/>
    </row>
    <row r="146" spans="1:33">
      <c r="A146" s="101" t="s">
        <v>555</v>
      </c>
      <c r="B146" s="102">
        <v>10</v>
      </c>
      <c r="C146" s="103"/>
      <c r="D146" s="103"/>
      <c r="E146" s="128"/>
      <c r="F146" s="102"/>
      <c r="G146" s="129"/>
      <c r="H146" s="102"/>
      <c r="I146" s="102"/>
      <c r="J146" s="106"/>
      <c r="K146" s="102"/>
      <c r="L146" s="108">
        <f>SUM(L136:L145)</f>
        <v>815930.60000000009</v>
      </c>
      <c r="M146" s="107"/>
      <c r="N146" s="102"/>
      <c r="O146" s="102"/>
      <c r="P146" s="102"/>
      <c r="Q146" s="102"/>
      <c r="R146" s="102"/>
      <c r="S146" s="102"/>
      <c r="T146" s="466"/>
      <c r="U146" s="30"/>
      <c r="V146" s="30"/>
      <c r="W146" s="30"/>
      <c r="X146" s="30"/>
      <c r="Y146" s="30"/>
      <c r="Z146" s="30"/>
      <c r="AA146" s="30"/>
      <c r="AB146" s="30"/>
      <c r="AC146" s="30"/>
      <c r="AD146" s="30"/>
      <c r="AE146" s="30"/>
      <c r="AF146" s="30"/>
      <c r="AG146" s="30"/>
    </row>
    <row r="147" spans="1:33" ht="150.75" customHeight="1">
      <c r="A147" s="1066" t="s">
        <v>1699</v>
      </c>
      <c r="B147" s="226">
        <v>1</v>
      </c>
      <c r="C147" s="151" t="s">
        <v>557</v>
      </c>
      <c r="D147" s="151" t="s">
        <v>558</v>
      </c>
      <c r="E147" s="228" t="s">
        <v>1700</v>
      </c>
      <c r="F147" s="227" t="s">
        <v>1094</v>
      </c>
      <c r="G147" s="151" t="s">
        <v>1095</v>
      </c>
      <c r="H147" s="175" t="s">
        <v>1701</v>
      </c>
      <c r="I147" s="227">
        <v>4</v>
      </c>
      <c r="J147" s="229">
        <v>44928</v>
      </c>
      <c r="K147" s="175" t="s">
        <v>1702</v>
      </c>
      <c r="L147" s="230">
        <v>72000</v>
      </c>
      <c r="M147" s="231"/>
      <c r="N147" s="151" t="s">
        <v>68</v>
      </c>
      <c r="O147" s="226"/>
      <c r="P147" s="226"/>
      <c r="Q147" s="226"/>
      <c r="R147" s="226"/>
      <c r="S147" s="226"/>
      <c r="T147" s="466"/>
      <c r="U147" s="30"/>
      <c r="V147" s="30"/>
      <c r="W147" s="30"/>
      <c r="X147" s="30"/>
      <c r="Y147" s="30"/>
      <c r="Z147" s="30"/>
      <c r="AA147" s="30"/>
      <c r="AB147" s="30"/>
      <c r="AC147" s="30"/>
      <c r="AD147" s="30"/>
      <c r="AE147" s="30"/>
      <c r="AF147" s="30"/>
      <c r="AG147" s="30"/>
    </row>
    <row r="148" spans="1:33" ht="88.5">
      <c r="A148" s="1067"/>
      <c r="B148" s="226">
        <v>2</v>
      </c>
      <c r="C148" s="151" t="s">
        <v>560</v>
      </c>
      <c r="D148" s="151" t="s">
        <v>561</v>
      </c>
      <c r="E148" s="228" t="s">
        <v>1703</v>
      </c>
      <c r="F148" s="227" t="s">
        <v>1094</v>
      </c>
      <c r="G148" s="151" t="s">
        <v>1095</v>
      </c>
      <c r="H148" s="175" t="s">
        <v>1701</v>
      </c>
      <c r="I148" s="227">
        <v>4</v>
      </c>
      <c r="J148" s="229">
        <v>45146</v>
      </c>
      <c r="K148" s="175" t="s">
        <v>1704</v>
      </c>
      <c r="L148" s="230">
        <v>2400</v>
      </c>
      <c r="M148" s="231"/>
      <c r="N148" s="151" t="s">
        <v>32</v>
      </c>
      <c r="O148" s="226"/>
      <c r="P148" s="226"/>
      <c r="Q148" s="226"/>
      <c r="R148" s="226"/>
      <c r="S148" s="226"/>
      <c r="T148" s="466"/>
      <c r="U148" s="30"/>
      <c r="V148" s="30"/>
      <c r="W148" s="30"/>
      <c r="X148" s="30"/>
      <c r="Y148" s="30"/>
      <c r="Z148" s="30"/>
      <c r="AA148" s="30"/>
      <c r="AB148" s="30"/>
      <c r="AC148" s="30"/>
      <c r="AD148" s="30"/>
      <c r="AE148" s="30"/>
      <c r="AF148" s="30"/>
      <c r="AG148" s="30"/>
    </row>
    <row r="149" spans="1:33" ht="105">
      <c r="A149" s="1067"/>
      <c r="B149" s="226">
        <v>3</v>
      </c>
      <c r="C149" s="151" t="s">
        <v>563</v>
      </c>
      <c r="D149" s="151" t="s">
        <v>564</v>
      </c>
      <c r="E149" s="228" t="s">
        <v>1705</v>
      </c>
      <c r="F149" s="227" t="s">
        <v>1094</v>
      </c>
      <c r="G149" s="151" t="s">
        <v>1095</v>
      </c>
      <c r="H149" s="175" t="s">
        <v>1706</v>
      </c>
      <c r="I149" s="227">
        <v>4</v>
      </c>
      <c r="J149" s="229">
        <v>45130</v>
      </c>
      <c r="K149" s="175" t="s">
        <v>1707</v>
      </c>
      <c r="L149" s="230">
        <v>2938.32</v>
      </c>
      <c r="M149" s="231"/>
      <c r="N149" s="151" t="s">
        <v>14</v>
      </c>
      <c r="O149" s="226"/>
      <c r="P149" s="226"/>
      <c r="Q149" s="226"/>
      <c r="R149" s="226"/>
      <c r="S149" s="226"/>
      <c r="T149" s="466"/>
      <c r="U149" s="30"/>
      <c r="V149" s="30"/>
      <c r="W149" s="30"/>
      <c r="X149" s="30"/>
      <c r="Y149" s="30"/>
      <c r="Z149" s="30"/>
      <c r="AA149" s="30"/>
      <c r="AB149" s="30"/>
      <c r="AC149" s="30"/>
      <c r="AD149" s="30"/>
      <c r="AE149" s="30"/>
      <c r="AF149" s="30"/>
      <c r="AG149" s="30"/>
    </row>
    <row r="150" spans="1:33" ht="88.5">
      <c r="A150" s="1067"/>
      <c r="B150" s="226">
        <v>4</v>
      </c>
      <c r="C150" s="151" t="s">
        <v>565</v>
      </c>
      <c r="D150" s="151" t="s">
        <v>566</v>
      </c>
      <c r="E150" s="228" t="s">
        <v>1708</v>
      </c>
      <c r="F150" s="227" t="s">
        <v>1094</v>
      </c>
      <c r="G150" s="151" t="s">
        <v>1095</v>
      </c>
      <c r="H150" s="175" t="s">
        <v>1706</v>
      </c>
      <c r="I150" s="227">
        <v>4</v>
      </c>
      <c r="J150" s="229">
        <v>45185</v>
      </c>
      <c r="K150" s="175" t="s">
        <v>1709</v>
      </c>
      <c r="L150" s="230">
        <v>16027</v>
      </c>
      <c r="M150" s="231"/>
      <c r="N150" s="151" t="s">
        <v>14</v>
      </c>
      <c r="O150" s="226"/>
      <c r="P150" s="226"/>
      <c r="Q150" s="226"/>
      <c r="R150" s="226"/>
      <c r="S150" s="226"/>
      <c r="T150" s="466"/>
      <c r="U150" s="30"/>
      <c r="V150" s="30"/>
      <c r="W150" s="30"/>
      <c r="X150" s="30"/>
      <c r="Y150" s="30"/>
      <c r="Z150" s="30"/>
      <c r="AA150" s="30"/>
      <c r="AB150" s="30"/>
      <c r="AC150" s="30"/>
      <c r="AD150" s="30"/>
      <c r="AE150" s="30"/>
      <c r="AF150" s="30"/>
      <c r="AG150" s="30"/>
    </row>
    <row r="151" spans="1:33" ht="88.5">
      <c r="A151" s="1067"/>
      <c r="B151" s="226">
        <v>5</v>
      </c>
      <c r="C151" s="151" t="s">
        <v>567</v>
      </c>
      <c r="D151" s="151" t="s">
        <v>568</v>
      </c>
      <c r="E151" s="228" t="s">
        <v>1710</v>
      </c>
      <c r="F151" s="227" t="s">
        <v>1103</v>
      </c>
      <c r="G151" s="151" t="s">
        <v>1104</v>
      </c>
      <c r="H151" s="175" t="s">
        <v>1711</v>
      </c>
      <c r="I151" s="227">
        <v>4</v>
      </c>
      <c r="J151" s="229">
        <v>45015</v>
      </c>
      <c r="K151" s="175" t="s">
        <v>1712</v>
      </c>
      <c r="L151" s="230">
        <v>720</v>
      </c>
      <c r="M151" s="231"/>
      <c r="N151" s="151" t="s">
        <v>22</v>
      </c>
      <c r="O151" s="226"/>
      <c r="P151" s="226"/>
      <c r="Q151" s="226"/>
      <c r="R151" s="226"/>
      <c r="S151" s="226"/>
      <c r="T151" s="466"/>
      <c r="U151" s="30"/>
      <c r="V151" s="30"/>
      <c r="W151" s="30"/>
      <c r="X151" s="30"/>
      <c r="Y151" s="30"/>
      <c r="Z151" s="30"/>
      <c r="AA151" s="30"/>
      <c r="AB151" s="30"/>
      <c r="AC151" s="30"/>
      <c r="AD151" s="30"/>
      <c r="AE151" s="30"/>
      <c r="AF151" s="30"/>
      <c r="AG151" s="30"/>
    </row>
    <row r="152" spans="1:33" ht="188.25">
      <c r="A152" s="1067"/>
      <c r="B152" s="226">
        <v>6</v>
      </c>
      <c r="C152" s="151" t="s">
        <v>570</v>
      </c>
      <c r="D152" s="151" t="s">
        <v>571</v>
      </c>
      <c r="E152" s="228" t="s">
        <v>1713</v>
      </c>
      <c r="F152" s="227" t="s">
        <v>1163</v>
      </c>
      <c r="G152" s="151" t="s">
        <v>1253</v>
      </c>
      <c r="H152" s="175" t="s">
        <v>1714</v>
      </c>
      <c r="I152" s="227">
        <v>4</v>
      </c>
      <c r="J152" s="229">
        <v>45261</v>
      </c>
      <c r="K152" s="175" t="s">
        <v>1715</v>
      </c>
      <c r="L152" s="230">
        <v>218595.6</v>
      </c>
      <c r="M152" s="231"/>
      <c r="N152" s="151" t="s">
        <v>55</v>
      </c>
      <c r="O152" s="226"/>
      <c r="P152" s="226"/>
      <c r="Q152" s="226"/>
      <c r="R152" s="226"/>
      <c r="S152" s="226"/>
      <c r="T152" s="466"/>
      <c r="U152" s="30"/>
      <c r="V152" s="30"/>
      <c r="W152" s="30"/>
      <c r="X152" s="30"/>
      <c r="Y152" s="30"/>
      <c r="Z152" s="30"/>
      <c r="AA152" s="30"/>
      <c r="AB152" s="30"/>
      <c r="AC152" s="30"/>
      <c r="AD152" s="30"/>
      <c r="AE152" s="30"/>
      <c r="AF152" s="30"/>
      <c r="AG152" s="30"/>
    </row>
    <row r="153" spans="1:33" ht="88.5">
      <c r="A153" s="1067"/>
      <c r="B153" s="226">
        <v>7</v>
      </c>
      <c r="C153" s="151" t="s">
        <v>567</v>
      </c>
      <c r="D153" s="151" t="s">
        <v>572</v>
      </c>
      <c r="E153" s="228" t="s">
        <v>1716</v>
      </c>
      <c r="F153" s="227" t="s">
        <v>1094</v>
      </c>
      <c r="G153" s="151" t="s">
        <v>1111</v>
      </c>
      <c r="H153" s="175" t="s">
        <v>1711</v>
      </c>
      <c r="I153" s="227">
        <v>4</v>
      </c>
      <c r="J153" s="229">
        <v>45198</v>
      </c>
      <c r="K153" s="175" t="s">
        <v>1717</v>
      </c>
      <c r="L153" s="230">
        <v>1500</v>
      </c>
      <c r="M153" s="231"/>
      <c r="N153" s="151" t="s">
        <v>22</v>
      </c>
      <c r="O153" s="226"/>
      <c r="P153" s="226"/>
      <c r="Q153" s="226"/>
      <c r="R153" s="226"/>
      <c r="S153" s="226"/>
    </row>
    <row r="154" spans="1:33" ht="88.5">
      <c r="A154" s="1067"/>
      <c r="B154" s="226">
        <v>8</v>
      </c>
      <c r="C154" s="151" t="s">
        <v>574</v>
      </c>
      <c r="D154" s="151" t="s">
        <v>575</v>
      </c>
      <c r="E154" s="228" t="s">
        <v>1718</v>
      </c>
      <c r="F154" s="227" t="s">
        <v>1094</v>
      </c>
      <c r="G154" s="151" t="s">
        <v>1111</v>
      </c>
      <c r="H154" s="175" t="s">
        <v>1711</v>
      </c>
      <c r="I154" s="227">
        <v>4</v>
      </c>
      <c r="J154" s="229">
        <v>45198</v>
      </c>
      <c r="K154" s="175" t="s">
        <v>1719</v>
      </c>
      <c r="L154" s="230">
        <v>1200</v>
      </c>
      <c r="M154" s="231"/>
      <c r="N154" s="151" t="s">
        <v>22</v>
      </c>
      <c r="O154" s="226"/>
      <c r="P154" s="226"/>
      <c r="Q154" s="226"/>
      <c r="R154" s="226"/>
      <c r="S154" s="226"/>
    </row>
    <row r="155" spans="1:33" ht="88.5">
      <c r="A155" s="1067"/>
      <c r="B155" s="226">
        <v>9</v>
      </c>
      <c r="C155" s="151" t="s">
        <v>576</v>
      </c>
      <c r="D155" s="151" t="s">
        <v>577</v>
      </c>
      <c r="E155" s="228" t="s">
        <v>1720</v>
      </c>
      <c r="F155" s="227" t="s">
        <v>1103</v>
      </c>
      <c r="G155" s="151" t="s">
        <v>1104</v>
      </c>
      <c r="H155" s="175" t="s">
        <v>1711</v>
      </c>
      <c r="I155" s="227">
        <v>4</v>
      </c>
      <c r="J155" s="229">
        <v>45077</v>
      </c>
      <c r="K155" s="175" t="s">
        <v>1721</v>
      </c>
      <c r="L155" s="230">
        <v>8500</v>
      </c>
      <c r="M155" s="231"/>
      <c r="N155" s="151" t="s">
        <v>22</v>
      </c>
      <c r="O155" s="226"/>
      <c r="P155" s="226"/>
      <c r="Q155" s="226"/>
      <c r="R155" s="226"/>
      <c r="S155" s="226"/>
    </row>
    <row r="156" spans="1:33" ht="195.75" customHeight="1">
      <c r="A156" s="1068"/>
      <c r="B156" s="232">
        <v>10</v>
      </c>
      <c r="C156" s="234" t="s">
        <v>578</v>
      </c>
      <c r="D156" s="234" t="s">
        <v>1722</v>
      </c>
      <c r="E156" s="235" t="s">
        <v>1723</v>
      </c>
      <c r="F156" s="233" t="s">
        <v>1103</v>
      </c>
      <c r="G156" s="234" t="s">
        <v>1104</v>
      </c>
      <c r="H156" s="438" t="s">
        <v>1724</v>
      </c>
      <c r="I156" s="233">
        <v>3</v>
      </c>
      <c r="J156" s="236">
        <v>45076</v>
      </c>
      <c r="K156" s="438" t="s">
        <v>1725</v>
      </c>
      <c r="L156" s="439">
        <v>750</v>
      </c>
      <c r="M156" s="238"/>
      <c r="N156" s="234" t="s">
        <v>580</v>
      </c>
      <c r="O156" s="232"/>
      <c r="P156" s="232"/>
      <c r="Q156" s="232"/>
      <c r="R156" s="440" t="s">
        <v>582</v>
      </c>
      <c r="S156" s="232"/>
    </row>
    <row r="157" spans="1:33">
      <c r="A157" s="101" t="s">
        <v>1726</v>
      </c>
      <c r="B157" s="102">
        <v>10</v>
      </c>
      <c r="C157" s="103"/>
      <c r="D157" s="103"/>
      <c r="E157" s="104"/>
      <c r="F157" s="101"/>
      <c r="G157" s="105"/>
      <c r="H157" s="101"/>
      <c r="I157" s="101"/>
      <c r="J157" s="106"/>
      <c r="K157" s="101"/>
      <c r="L157" s="137">
        <f>SUM(L147:L155)</f>
        <v>323880.92000000004</v>
      </c>
      <c r="M157" s="107"/>
      <c r="N157" s="101"/>
      <c r="O157" s="101"/>
      <c r="P157" s="101"/>
      <c r="Q157" s="101"/>
      <c r="R157" s="101"/>
      <c r="S157" s="101"/>
    </row>
    <row r="158" spans="1:33" ht="92.25" customHeight="1">
      <c r="A158" s="1061" t="s">
        <v>1727</v>
      </c>
      <c r="B158" s="165">
        <v>1</v>
      </c>
      <c r="C158" s="120" t="s">
        <v>585</v>
      </c>
      <c r="D158" s="264" t="s">
        <v>586</v>
      </c>
      <c r="E158" s="185" t="s">
        <v>1728</v>
      </c>
      <c r="F158" s="154" t="s">
        <v>1094</v>
      </c>
      <c r="G158" s="154" t="s">
        <v>1095</v>
      </c>
      <c r="H158" s="99" t="s">
        <v>1729</v>
      </c>
      <c r="I158" s="120">
        <v>4</v>
      </c>
      <c r="J158" s="222">
        <v>44927</v>
      </c>
      <c r="K158" s="99" t="s">
        <v>1730</v>
      </c>
      <c r="L158" s="149">
        <v>215226.23999999999</v>
      </c>
      <c r="M158" s="223"/>
      <c r="N158" s="154" t="s">
        <v>68</v>
      </c>
      <c r="O158" s="266"/>
      <c r="P158" s="266"/>
      <c r="Q158" s="266"/>
      <c r="R158" s="266"/>
      <c r="S158" s="266"/>
    </row>
    <row r="159" spans="1:33" ht="139.5">
      <c r="A159" s="1062"/>
      <c r="B159" s="165">
        <v>2</v>
      </c>
      <c r="C159" s="120" t="s">
        <v>588</v>
      </c>
      <c r="D159" s="154" t="s">
        <v>589</v>
      </c>
      <c r="E159" s="99" t="s">
        <v>1731</v>
      </c>
      <c r="F159" s="154" t="s">
        <v>1094</v>
      </c>
      <c r="G159" s="154" t="s">
        <v>1111</v>
      </c>
      <c r="H159" s="99" t="s">
        <v>1732</v>
      </c>
      <c r="I159" s="120">
        <v>4</v>
      </c>
      <c r="J159" s="222" t="s">
        <v>590</v>
      </c>
      <c r="K159" s="99" t="s">
        <v>1733</v>
      </c>
      <c r="L159" s="149">
        <v>7000</v>
      </c>
      <c r="M159" s="223"/>
      <c r="N159" s="154" t="s">
        <v>22</v>
      </c>
      <c r="O159" s="165"/>
      <c r="P159" s="165"/>
      <c r="Q159" s="165"/>
      <c r="R159" s="165"/>
      <c r="S159" s="165"/>
    </row>
    <row r="160" spans="1:33" ht="105">
      <c r="A160" s="1062"/>
      <c r="B160" s="165">
        <v>3</v>
      </c>
      <c r="C160" s="120" t="s">
        <v>591</v>
      </c>
      <c r="D160" s="154" t="s">
        <v>592</v>
      </c>
      <c r="E160" s="99" t="s">
        <v>1734</v>
      </c>
      <c r="F160" s="154" t="s">
        <v>1163</v>
      </c>
      <c r="G160" s="154" t="s">
        <v>1104</v>
      </c>
      <c r="H160" s="99" t="s">
        <v>1735</v>
      </c>
      <c r="I160" s="120">
        <v>4</v>
      </c>
      <c r="J160" s="222" t="s">
        <v>593</v>
      </c>
      <c r="K160" s="99" t="s">
        <v>1736</v>
      </c>
      <c r="L160" s="149">
        <v>890</v>
      </c>
      <c r="M160" s="223"/>
      <c r="N160" s="154" t="s">
        <v>22</v>
      </c>
      <c r="O160" s="165"/>
      <c r="P160" s="165"/>
      <c r="Q160" s="165"/>
      <c r="R160" s="165"/>
      <c r="S160" s="165"/>
    </row>
    <row r="161" spans="1:19" ht="105">
      <c r="A161" s="1062"/>
      <c r="B161" s="165">
        <v>4</v>
      </c>
      <c r="C161" s="120" t="s">
        <v>594</v>
      </c>
      <c r="D161" s="154" t="s">
        <v>595</v>
      </c>
      <c r="E161" s="99" t="s">
        <v>1737</v>
      </c>
      <c r="F161" s="154" t="s">
        <v>1094</v>
      </c>
      <c r="G161" s="154" t="s">
        <v>1095</v>
      </c>
      <c r="H161" s="99" t="s">
        <v>1570</v>
      </c>
      <c r="I161" s="120">
        <v>4</v>
      </c>
      <c r="J161" s="222">
        <v>44562</v>
      </c>
      <c r="K161" s="99" t="s">
        <v>1577</v>
      </c>
      <c r="L161" s="149">
        <v>247898.64</v>
      </c>
      <c r="M161" s="223"/>
      <c r="N161" s="154" t="s">
        <v>14</v>
      </c>
      <c r="O161" s="165"/>
      <c r="P161" s="165"/>
      <c r="Q161" s="165"/>
      <c r="R161" s="165"/>
      <c r="S161" s="165"/>
    </row>
    <row r="162" spans="1:19" ht="105">
      <c r="A162" s="1062"/>
      <c r="B162" s="165">
        <v>5</v>
      </c>
      <c r="C162" s="120" t="s">
        <v>352</v>
      </c>
      <c r="D162" s="154" t="s">
        <v>596</v>
      </c>
      <c r="E162" s="99" t="s">
        <v>1738</v>
      </c>
      <c r="F162" s="154" t="s">
        <v>1094</v>
      </c>
      <c r="G162" s="154" t="s">
        <v>1095</v>
      </c>
      <c r="H162" s="99" t="s">
        <v>1570</v>
      </c>
      <c r="I162" s="120">
        <v>4</v>
      </c>
      <c r="J162" s="222">
        <v>44927</v>
      </c>
      <c r="K162" s="99" t="s">
        <v>1739</v>
      </c>
      <c r="L162" s="149">
        <v>60000</v>
      </c>
      <c r="M162" s="223"/>
      <c r="N162" s="154" t="s">
        <v>32</v>
      </c>
      <c r="O162" s="165"/>
      <c r="P162" s="165"/>
      <c r="Q162" s="165"/>
      <c r="R162" s="165"/>
      <c r="S162" s="165"/>
    </row>
    <row r="163" spans="1:19" ht="92.25">
      <c r="A163" s="1063"/>
      <c r="B163" s="165">
        <v>6</v>
      </c>
      <c r="C163" s="120" t="s">
        <v>546</v>
      </c>
      <c r="D163" s="154" t="s">
        <v>597</v>
      </c>
      <c r="E163" s="99" t="s">
        <v>1740</v>
      </c>
      <c r="F163" s="154" t="s">
        <v>1094</v>
      </c>
      <c r="G163" s="154" t="s">
        <v>1095</v>
      </c>
      <c r="H163" s="99" t="s">
        <v>1741</v>
      </c>
      <c r="I163" s="120">
        <v>4</v>
      </c>
      <c r="J163" s="222">
        <v>44927</v>
      </c>
      <c r="K163" s="99" t="s">
        <v>1742</v>
      </c>
      <c r="L163" s="149">
        <v>2500</v>
      </c>
      <c r="M163" s="223"/>
      <c r="N163" s="154" t="s">
        <v>32</v>
      </c>
      <c r="O163" s="165"/>
      <c r="P163" s="165"/>
      <c r="Q163" s="165"/>
      <c r="R163" s="165"/>
      <c r="S163" s="165"/>
    </row>
    <row r="164" spans="1:19">
      <c r="A164" s="110" t="s">
        <v>598</v>
      </c>
      <c r="B164" s="110">
        <v>6</v>
      </c>
      <c r="C164" s="110"/>
      <c r="D164" s="110"/>
      <c r="E164" s="296"/>
      <c r="F164" s="110"/>
      <c r="G164" s="190"/>
      <c r="H164" s="110"/>
      <c r="I164" s="110"/>
      <c r="J164" s="297"/>
      <c r="K164" s="298"/>
      <c r="L164" s="299">
        <f>SUM(L158:L163)</f>
        <v>533514.88</v>
      </c>
      <c r="M164" s="117"/>
      <c r="N164" s="300"/>
      <c r="O164" s="110"/>
      <c r="P164" s="110"/>
      <c r="Q164" s="110"/>
      <c r="R164" s="110"/>
      <c r="S164" s="110"/>
    </row>
    <row r="165" spans="1:19" ht="105" customHeight="1">
      <c r="A165" s="1069" t="s">
        <v>1743</v>
      </c>
      <c r="B165" s="226">
        <v>1</v>
      </c>
      <c r="C165" s="151" t="s">
        <v>600</v>
      </c>
      <c r="D165" s="151" t="s">
        <v>601</v>
      </c>
      <c r="E165" s="228" t="s">
        <v>1744</v>
      </c>
      <c r="F165" s="151" t="s">
        <v>1094</v>
      </c>
      <c r="G165" s="151" t="s">
        <v>1095</v>
      </c>
      <c r="H165" s="228" t="s">
        <v>1745</v>
      </c>
      <c r="I165" s="227">
        <v>4</v>
      </c>
      <c r="J165" s="229">
        <v>45214</v>
      </c>
      <c r="K165" s="151" t="s">
        <v>1746</v>
      </c>
      <c r="L165" s="301">
        <v>301696.28999999998</v>
      </c>
      <c r="M165" s="231"/>
      <c r="N165" s="227" t="s">
        <v>14</v>
      </c>
      <c r="O165" s="226"/>
      <c r="P165" s="226"/>
      <c r="Q165" s="226"/>
      <c r="R165" s="226"/>
      <c r="S165" s="226"/>
    </row>
    <row r="166" spans="1:19" ht="105">
      <c r="A166" s="1069"/>
      <c r="B166" s="226">
        <v>2</v>
      </c>
      <c r="C166" s="151" t="s">
        <v>603</v>
      </c>
      <c r="D166" s="151" t="s">
        <v>604</v>
      </c>
      <c r="E166" s="228" t="s">
        <v>1747</v>
      </c>
      <c r="F166" s="151" t="s">
        <v>1094</v>
      </c>
      <c r="G166" s="151" t="s">
        <v>1095</v>
      </c>
      <c r="H166" s="228" t="s">
        <v>1745</v>
      </c>
      <c r="I166" s="227">
        <v>4</v>
      </c>
      <c r="J166" s="229">
        <v>45261</v>
      </c>
      <c r="K166" s="151" t="s">
        <v>1748</v>
      </c>
      <c r="L166" s="301">
        <v>18730.400000000001</v>
      </c>
      <c r="M166" s="231"/>
      <c r="N166" s="227" t="s">
        <v>14</v>
      </c>
      <c r="O166" s="226"/>
      <c r="P166" s="226"/>
      <c r="Q166" s="226"/>
      <c r="R166" s="226"/>
      <c r="S166" s="226"/>
    </row>
    <row r="167" spans="1:19" ht="116.25">
      <c r="A167" s="1069"/>
      <c r="B167" s="226">
        <v>3</v>
      </c>
      <c r="C167" s="151" t="s">
        <v>605</v>
      </c>
      <c r="D167" s="151" t="s">
        <v>606</v>
      </c>
      <c r="E167" s="228" t="s">
        <v>1749</v>
      </c>
      <c r="F167" s="151" t="s">
        <v>1094</v>
      </c>
      <c r="G167" s="151" t="s">
        <v>1095</v>
      </c>
      <c r="H167" s="228" t="s">
        <v>1750</v>
      </c>
      <c r="I167" s="227">
        <v>4</v>
      </c>
      <c r="J167" s="229">
        <v>45243</v>
      </c>
      <c r="K167" s="151" t="s">
        <v>1751</v>
      </c>
      <c r="L167" s="301">
        <v>12408</v>
      </c>
      <c r="M167" s="231"/>
      <c r="N167" s="227" t="s">
        <v>14</v>
      </c>
      <c r="O167" s="226"/>
      <c r="P167" s="226"/>
      <c r="Q167" s="226"/>
      <c r="R167" s="226"/>
      <c r="S167" s="226"/>
    </row>
    <row r="168" spans="1:19" ht="151.5">
      <c r="A168" s="1069"/>
      <c r="B168" s="226">
        <v>4</v>
      </c>
      <c r="C168" s="151" t="s">
        <v>607</v>
      </c>
      <c r="D168" s="151" t="s">
        <v>608</v>
      </c>
      <c r="E168" s="228" t="s">
        <v>1752</v>
      </c>
      <c r="F168" s="151" t="s">
        <v>1163</v>
      </c>
      <c r="G168" s="151" t="s">
        <v>1095</v>
      </c>
      <c r="H168" s="228" t="s">
        <v>1753</v>
      </c>
      <c r="I168" s="227">
        <v>4</v>
      </c>
      <c r="J168" s="229">
        <v>45079</v>
      </c>
      <c r="K168" s="151" t="s">
        <v>1754</v>
      </c>
      <c r="L168" s="301">
        <v>210433.34</v>
      </c>
      <c r="M168" s="231"/>
      <c r="N168" s="227" t="s">
        <v>14</v>
      </c>
      <c r="O168" s="226"/>
      <c r="P168" s="226"/>
      <c r="Q168" s="226"/>
      <c r="R168" s="226"/>
      <c r="S168" s="226"/>
    </row>
    <row r="169" spans="1:19" ht="116.25">
      <c r="A169" s="1069"/>
      <c r="B169" s="226">
        <v>5</v>
      </c>
      <c r="C169" s="151" t="s">
        <v>609</v>
      </c>
      <c r="D169" s="151" t="s">
        <v>610</v>
      </c>
      <c r="E169" s="228" t="s">
        <v>1755</v>
      </c>
      <c r="F169" s="151" t="s">
        <v>1094</v>
      </c>
      <c r="G169" s="151" t="s">
        <v>1095</v>
      </c>
      <c r="H169" s="228" t="s">
        <v>1750</v>
      </c>
      <c r="I169" s="227">
        <v>4</v>
      </c>
      <c r="J169" s="229">
        <v>45291</v>
      </c>
      <c r="K169" s="151" t="s">
        <v>1756</v>
      </c>
      <c r="L169" s="301">
        <v>6881.16</v>
      </c>
      <c r="M169" s="231"/>
      <c r="N169" s="227" t="s">
        <v>14</v>
      </c>
      <c r="O169" s="226"/>
      <c r="P169" s="226"/>
      <c r="Q169" s="226"/>
      <c r="R169" s="226"/>
      <c r="S169" s="226"/>
    </row>
    <row r="170" spans="1:19" ht="105">
      <c r="A170" s="1069"/>
      <c r="B170" s="226">
        <v>6</v>
      </c>
      <c r="C170" s="151" t="s">
        <v>611</v>
      </c>
      <c r="D170" s="151" t="s">
        <v>612</v>
      </c>
      <c r="E170" s="228" t="s">
        <v>1757</v>
      </c>
      <c r="F170" s="151" t="s">
        <v>1103</v>
      </c>
      <c r="G170" s="151" t="s">
        <v>1104</v>
      </c>
      <c r="H170" s="228" t="s">
        <v>1745</v>
      </c>
      <c r="I170" s="227">
        <v>4</v>
      </c>
      <c r="J170" s="229">
        <v>45261</v>
      </c>
      <c r="K170" s="151" t="s">
        <v>1371</v>
      </c>
      <c r="L170" s="301">
        <v>1055.78</v>
      </c>
      <c r="M170" s="231"/>
      <c r="N170" s="227" t="s">
        <v>22</v>
      </c>
      <c r="O170" s="226"/>
      <c r="P170" s="226"/>
      <c r="Q170" s="226"/>
      <c r="R170" s="226"/>
      <c r="S170" s="226"/>
    </row>
    <row r="171" spans="1:19" ht="105">
      <c r="A171" s="1069"/>
      <c r="B171" s="226">
        <v>7</v>
      </c>
      <c r="C171" s="151" t="s">
        <v>613</v>
      </c>
      <c r="D171" s="151" t="s">
        <v>614</v>
      </c>
      <c r="E171" s="228" t="s">
        <v>1758</v>
      </c>
      <c r="F171" s="151" t="s">
        <v>1094</v>
      </c>
      <c r="G171" s="151" t="s">
        <v>1111</v>
      </c>
      <c r="H171" s="228" t="s">
        <v>1745</v>
      </c>
      <c r="I171" s="227">
        <v>3</v>
      </c>
      <c r="J171" s="229">
        <v>45168</v>
      </c>
      <c r="K171" s="151" t="s">
        <v>1759</v>
      </c>
      <c r="L171" s="301">
        <v>968</v>
      </c>
      <c r="M171" s="231"/>
      <c r="N171" s="227" t="s">
        <v>22</v>
      </c>
      <c r="O171" s="226"/>
      <c r="P171" s="226"/>
      <c r="Q171" s="226"/>
      <c r="R171" s="226"/>
      <c r="S171" s="226"/>
    </row>
    <row r="172" spans="1:19" ht="116.25">
      <c r="A172" s="1069"/>
      <c r="B172" s="226">
        <v>8</v>
      </c>
      <c r="C172" s="151" t="s">
        <v>616</v>
      </c>
      <c r="D172" s="151" t="s">
        <v>617</v>
      </c>
      <c r="E172" s="228" t="s">
        <v>1760</v>
      </c>
      <c r="F172" s="151" t="s">
        <v>1094</v>
      </c>
      <c r="G172" s="151" t="s">
        <v>1111</v>
      </c>
      <c r="H172" s="228" t="s">
        <v>1745</v>
      </c>
      <c r="I172" s="227">
        <v>3</v>
      </c>
      <c r="J172" s="229">
        <v>45214</v>
      </c>
      <c r="K172" s="151" t="s">
        <v>1761</v>
      </c>
      <c r="L172" s="301">
        <v>1100</v>
      </c>
      <c r="M172" s="231"/>
      <c r="N172" s="227" t="s">
        <v>22</v>
      </c>
      <c r="O172" s="226"/>
      <c r="P172" s="226"/>
      <c r="Q172" s="226"/>
      <c r="R172" s="226"/>
      <c r="S172" s="226"/>
    </row>
    <row r="173" spans="1:19" ht="105">
      <c r="A173" s="1069"/>
      <c r="B173" s="226">
        <v>9</v>
      </c>
      <c r="C173" s="151" t="s">
        <v>619</v>
      </c>
      <c r="D173" s="151" t="s">
        <v>620</v>
      </c>
      <c r="E173" s="228" t="s">
        <v>1762</v>
      </c>
      <c r="F173" s="151" t="s">
        <v>1103</v>
      </c>
      <c r="G173" s="151" t="s">
        <v>1104</v>
      </c>
      <c r="H173" s="228" t="s">
        <v>1745</v>
      </c>
      <c r="I173" s="227">
        <v>4</v>
      </c>
      <c r="J173" s="229">
        <v>45273</v>
      </c>
      <c r="K173" s="151" t="s">
        <v>1763</v>
      </c>
      <c r="L173" s="301">
        <v>1072.08</v>
      </c>
      <c r="M173" s="231"/>
      <c r="N173" s="227" t="s">
        <v>22</v>
      </c>
      <c r="O173" s="226"/>
      <c r="P173" s="226"/>
      <c r="Q173" s="226"/>
      <c r="R173" s="226"/>
      <c r="S173" s="226"/>
    </row>
    <row r="174" spans="1:19">
      <c r="A174" s="101" t="s">
        <v>622</v>
      </c>
      <c r="B174" s="102">
        <v>9</v>
      </c>
      <c r="C174" s="103"/>
      <c r="D174" s="103"/>
      <c r="E174" s="104"/>
      <c r="F174" s="101"/>
      <c r="G174" s="105"/>
      <c r="H174" s="101"/>
      <c r="I174" s="101"/>
      <c r="J174" s="106"/>
      <c r="K174" s="101"/>
      <c r="L174" s="225">
        <f>SUM(L165:L173)</f>
        <v>554345.05000000005</v>
      </c>
      <c r="M174" s="107"/>
      <c r="N174" s="101"/>
      <c r="O174" s="101"/>
      <c r="P174" s="101"/>
      <c r="Q174" s="101"/>
      <c r="R174" s="101"/>
      <c r="S174" s="101"/>
    </row>
    <row r="175" spans="1:19" ht="151.5" customHeight="1">
      <c r="A175" s="1070" t="s">
        <v>1764</v>
      </c>
      <c r="B175" s="160">
        <v>1</v>
      </c>
      <c r="C175" s="154" t="s">
        <v>365</v>
      </c>
      <c r="D175" s="154" t="s">
        <v>1765</v>
      </c>
      <c r="E175" s="99" t="s">
        <v>1766</v>
      </c>
      <c r="F175" s="99" t="s">
        <v>1094</v>
      </c>
      <c r="G175" s="99" t="s">
        <v>1095</v>
      </c>
      <c r="H175" s="99" t="s">
        <v>1767</v>
      </c>
      <c r="I175" s="154">
        <v>4</v>
      </c>
      <c r="J175" s="182">
        <v>44960</v>
      </c>
      <c r="K175" s="154" t="s">
        <v>1768</v>
      </c>
      <c r="L175" s="183">
        <v>201672.6</v>
      </c>
      <c r="M175" s="302"/>
      <c r="N175" s="154" t="s">
        <v>14</v>
      </c>
      <c r="O175" s="160"/>
      <c r="P175" s="160"/>
      <c r="Q175" s="160"/>
      <c r="R175" s="160"/>
      <c r="S175" s="160"/>
    </row>
    <row r="176" spans="1:19" ht="209.25">
      <c r="A176" s="1070"/>
      <c r="B176" s="160">
        <v>2</v>
      </c>
      <c r="C176" s="154" t="s">
        <v>540</v>
      </c>
      <c r="D176" s="154" t="s">
        <v>1769</v>
      </c>
      <c r="E176" s="99" t="s">
        <v>1770</v>
      </c>
      <c r="F176" s="99" t="s">
        <v>1163</v>
      </c>
      <c r="G176" s="99" t="s">
        <v>1111</v>
      </c>
      <c r="H176" s="99" t="s">
        <v>1771</v>
      </c>
      <c r="I176" s="154">
        <v>4</v>
      </c>
      <c r="J176" s="182">
        <v>44805</v>
      </c>
      <c r="K176" s="154" t="s">
        <v>1772</v>
      </c>
      <c r="L176" s="183">
        <v>622.12</v>
      </c>
      <c r="M176" s="302"/>
      <c r="N176" s="154" t="s">
        <v>22</v>
      </c>
      <c r="O176" s="160"/>
      <c r="P176" s="160"/>
      <c r="Q176" s="160"/>
      <c r="R176" s="160"/>
      <c r="S176" s="160"/>
    </row>
    <row r="177" spans="1:19" ht="197.25">
      <c r="A177" s="1070"/>
      <c r="B177" s="160">
        <v>3</v>
      </c>
      <c r="C177" s="154" t="s">
        <v>542</v>
      </c>
      <c r="D177" s="154" t="s">
        <v>628</v>
      </c>
      <c r="E177" s="99" t="s">
        <v>1773</v>
      </c>
      <c r="F177" s="99" t="s">
        <v>1094</v>
      </c>
      <c r="G177" s="99" t="s">
        <v>1111</v>
      </c>
      <c r="H177" s="99" t="s">
        <v>1774</v>
      </c>
      <c r="I177" s="154">
        <v>4</v>
      </c>
      <c r="J177" s="182">
        <v>45231</v>
      </c>
      <c r="K177" s="154" t="s">
        <v>1775</v>
      </c>
      <c r="L177" s="183">
        <v>5461.65</v>
      </c>
      <c r="M177" s="302"/>
      <c r="N177" s="154" t="s">
        <v>22</v>
      </c>
      <c r="O177" s="160"/>
      <c r="P177" s="160"/>
      <c r="Q177" s="160"/>
      <c r="R177" s="160"/>
      <c r="S177" s="160"/>
    </row>
    <row r="178" spans="1:19" ht="151.5">
      <c r="A178" s="1070"/>
      <c r="B178" s="160">
        <v>4</v>
      </c>
      <c r="C178" s="154" t="s">
        <v>546</v>
      </c>
      <c r="D178" s="154" t="s">
        <v>629</v>
      </c>
      <c r="E178" s="99" t="s">
        <v>1776</v>
      </c>
      <c r="F178" s="99" t="s">
        <v>1094</v>
      </c>
      <c r="G178" s="99" t="s">
        <v>1095</v>
      </c>
      <c r="H178" s="99" t="s">
        <v>1777</v>
      </c>
      <c r="I178" s="154">
        <v>4</v>
      </c>
      <c r="J178" s="182">
        <v>45170</v>
      </c>
      <c r="K178" s="154" t="s">
        <v>1778</v>
      </c>
      <c r="L178" s="183">
        <v>6678</v>
      </c>
      <c r="M178" s="302"/>
      <c r="N178" s="154" t="s">
        <v>22</v>
      </c>
      <c r="O178" s="160"/>
      <c r="P178" s="160"/>
      <c r="Q178" s="160"/>
      <c r="R178" s="160"/>
      <c r="S178" s="160"/>
    </row>
    <row r="179" spans="1:19" ht="148.5">
      <c r="A179" s="1070"/>
      <c r="B179" s="160">
        <v>5</v>
      </c>
      <c r="C179" s="154" t="s">
        <v>434</v>
      </c>
      <c r="D179" s="154" t="s">
        <v>631</v>
      </c>
      <c r="E179" s="99" t="s">
        <v>1779</v>
      </c>
      <c r="F179" s="99" t="s">
        <v>1094</v>
      </c>
      <c r="G179" s="99" t="s">
        <v>1111</v>
      </c>
      <c r="H179" s="99" t="s">
        <v>1780</v>
      </c>
      <c r="I179" s="154">
        <v>4</v>
      </c>
      <c r="J179" s="182">
        <v>44958</v>
      </c>
      <c r="K179" s="154" t="s">
        <v>1781</v>
      </c>
      <c r="L179" s="183">
        <v>1251.74</v>
      </c>
      <c r="M179" s="302">
        <v>2</v>
      </c>
      <c r="N179" s="154" t="s">
        <v>22</v>
      </c>
      <c r="O179" s="160"/>
      <c r="P179" s="160"/>
      <c r="Q179" s="160"/>
      <c r="R179" s="160"/>
      <c r="S179" s="160"/>
    </row>
    <row r="180" spans="1:19" ht="162.75">
      <c r="A180" s="1070"/>
      <c r="B180" s="160">
        <v>6</v>
      </c>
      <c r="C180" s="154" t="s">
        <v>544</v>
      </c>
      <c r="D180" s="154" t="s">
        <v>633</v>
      </c>
      <c r="E180" s="99" t="s">
        <v>1782</v>
      </c>
      <c r="F180" s="99" t="s">
        <v>1163</v>
      </c>
      <c r="G180" s="99" t="s">
        <v>1783</v>
      </c>
      <c r="H180" s="99" t="s">
        <v>1784</v>
      </c>
      <c r="I180" s="154">
        <v>4</v>
      </c>
      <c r="J180" s="182">
        <v>45046</v>
      </c>
      <c r="K180" s="100" t="s">
        <v>1785</v>
      </c>
      <c r="L180" s="183">
        <v>30000</v>
      </c>
      <c r="M180" s="302"/>
      <c r="N180" s="154" t="s">
        <v>22</v>
      </c>
      <c r="O180" s="160"/>
      <c r="P180" s="160"/>
      <c r="Q180" s="160"/>
      <c r="R180" s="160"/>
      <c r="S180" s="160"/>
    </row>
    <row r="181" spans="1:19">
      <c r="A181" s="101" t="s">
        <v>635</v>
      </c>
      <c r="B181" s="102">
        <v>6</v>
      </c>
      <c r="C181" s="303"/>
      <c r="D181" s="103"/>
      <c r="E181" s="104"/>
      <c r="F181" s="101"/>
      <c r="G181" s="105"/>
      <c r="H181" s="101"/>
      <c r="I181" s="101"/>
      <c r="J181" s="304"/>
      <c r="K181" s="101"/>
      <c r="L181" s="299">
        <f>SUM(L175:L180)</f>
        <v>245686.11</v>
      </c>
      <c r="M181" s="107"/>
      <c r="N181" s="101"/>
      <c r="O181" s="114"/>
      <c r="P181" s="114"/>
      <c r="Q181" s="114"/>
      <c r="R181" s="114"/>
      <c r="S181" s="114"/>
    </row>
    <row r="182" spans="1:19" ht="202.5" customHeight="1">
      <c r="A182" s="1064" t="s">
        <v>1786</v>
      </c>
      <c r="B182" s="135">
        <v>1</v>
      </c>
      <c r="C182" s="161" t="s">
        <v>637</v>
      </c>
      <c r="D182" s="161" t="s">
        <v>638</v>
      </c>
      <c r="E182" s="161" t="s">
        <v>1787</v>
      </c>
      <c r="F182" s="161" t="s">
        <v>1163</v>
      </c>
      <c r="G182" s="161" t="s">
        <v>1095</v>
      </c>
      <c r="H182" s="253" t="s">
        <v>1788</v>
      </c>
      <c r="I182" s="248">
        <v>4</v>
      </c>
      <c r="J182" s="193">
        <v>45078</v>
      </c>
      <c r="K182" s="161" t="s">
        <v>1789</v>
      </c>
      <c r="L182" s="249">
        <v>110020.3</v>
      </c>
      <c r="M182" s="250"/>
      <c r="N182" s="248" t="s">
        <v>14</v>
      </c>
      <c r="O182" s="135"/>
      <c r="P182" s="135"/>
      <c r="Q182" s="135"/>
      <c r="R182" s="135"/>
      <c r="S182" s="135"/>
    </row>
    <row r="183" spans="1:19" ht="60" customHeight="1">
      <c r="A183" s="1064"/>
      <c r="B183" s="135">
        <v>2</v>
      </c>
      <c r="C183" s="161" t="s">
        <v>640</v>
      </c>
      <c r="D183" s="161" t="s">
        <v>641</v>
      </c>
      <c r="E183" s="161" t="s">
        <v>1790</v>
      </c>
      <c r="F183" s="161" t="s">
        <v>1094</v>
      </c>
      <c r="G183" s="161" t="s">
        <v>1111</v>
      </c>
      <c r="H183" s="253" t="s">
        <v>1570</v>
      </c>
      <c r="I183" s="248">
        <v>3</v>
      </c>
      <c r="J183" s="193">
        <v>45079</v>
      </c>
      <c r="K183" s="161" t="s">
        <v>1791</v>
      </c>
      <c r="L183" s="249">
        <v>1737.6</v>
      </c>
      <c r="M183" s="250"/>
      <c r="N183" s="248" t="s">
        <v>22</v>
      </c>
      <c r="O183" s="135"/>
      <c r="P183" s="135"/>
      <c r="Q183" s="135"/>
      <c r="R183" s="135"/>
      <c r="S183" s="135"/>
    </row>
    <row r="184" spans="1:19" ht="121.5">
      <c r="A184" s="1064"/>
      <c r="B184" s="135">
        <v>3</v>
      </c>
      <c r="C184" s="161" t="s">
        <v>642</v>
      </c>
      <c r="D184" s="161" t="s">
        <v>643</v>
      </c>
      <c r="E184" s="161" t="s">
        <v>1792</v>
      </c>
      <c r="F184" s="161" t="s">
        <v>1103</v>
      </c>
      <c r="G184" s="161" t="s">
        <v>1479</v>
      </c>
      <c r="H184" s="253" t="s">
        <v>1570</v>
      </c>
      <c r="I184" s="248">
        <v>4</v>
      </c>
      <c r="J184" s="193">
        <v>45078</v>
      </c>
      <c r="K184" s="161" t="s">
        <v>1793</v>
      </c>
      <c r="L184" s="249">
        <v>375</v>
      </c>
      <c r="M184" s="250"/>
      <c r="N184" s="248" t="s">
        <v>22</v>
      </c>
      <c r="O184" s="135"/>
      <c r="P184" s="135"/>
      <c r="Q184" s="135"/>
      <c r="R184" s="135"/>
      <c r="S184" s="135"/>
    </row>
    <row r="185" spans="1:19" ht="135">
      <c r="A185" s="1064"/>
      <c r="B185" s="352">
        <v>4</v>
      </c>
      <c r="C185" s="353" t="s">
        <v>644</v>
      </c>
      <c r="D185" s="353" t="s">
        <v>1794</v>
      </c>
      <c r="E185" s="353" t="s">
        <v>1795</v>
      </c>
      <c r="F185" s="353" t="s">
        <v>1103</v>
      </c>
      <c r="G185" s="353" t="s">
        <v>1104</v>
      </c>
      <c r="H185" s="354" t="s">
        <v>1796</v>
      </c>
      <c r="I185" s="355">
        <v>3</v>
      </c>
      <c r="J185" s="356">
        <v>44928</v>
      </c>
      <c r="K185" s="353" t="s">
        <v>1379</v>
      </c>
      <c r="L185" s="357">
        <v>1800</v>
      </c>
      <c r="M185" s="358"/>
      <c r="N185" s="355" t="s">
        <v>22</v>
      </c>
      <c r="O185" s="352"/>
      <c r="P185" s="352"/>
      <c r="Q185" s="352"/>
      <c r="R185" s="352"/>
      <c r="S185" s="359" t="s">
        <v>647</v>
      </c>
    </row>
    <row r="186" spans="1:19" ht="81">
      <c r="A186" s="1064"/>
      <c r="B186" s="135">
        <v>5</v>
      </c>
      <c r="C186" s="161" t="s">
        <v>648</v>
      </c>
      <c r="D186" s="161" t="s">
        <v>649</v>
      </c>
      <c r="E186" s="161" t="s">
        <v>1797</v>
      </c>
      <c r="F186" s="161" t="s">
        <v>1094</v>
      </c>
      <c r="G186" s="161" t="s">
        <v>1104</v>
      </c>
      <c r="H186" s="253" t="s">
        <v>1796</v>
      </c>
      <c r="I186" s="248">
        <v>3</v>
      </c>
      <c r="J186" s="193">
        <v>44927</v>
      </c>
      <c r="K186" s="161" t="s">
        <v>1379</v>
      </c>
      <c r="L186" s="249" t="s">
        <v>650</v>
      </c>
      <c r="M186" s="250"/>
      <c r="N186" s="248" t="s">
        <v>14</v>
      </c>
      <c r="O186" s="135"/>
      <c r="P186" s="135"/>
      <c r="Q186" s="135"/>
      <c r="R186" s="135"/>
      <c r="S186" s="135"/>
    </row>
    <row r="187" spans="1:19" ht="81">
      <c r="A187" s="1064"/>
      <c r="B187" s="135">
        <v>6</v>
      </c>
      <c r="C187" s="161" t="s">
        <v>651</v>
      </c>
      <c r="D187" s="161" t="s">
        <v>652</v>
      </c>
      <c r="E187" s="161" t="s">
        <v>1798</v>
      </c>
      <c r="F187" s="161" t="s">
        <v>1094</v>
      </c>
      <c r="G187" s="161" t="s">
        <v>1799</v>
      </c>
      <c r="H187" s="253" t="s">
        <v>1800</v>
      </c>
      <c r="I187" s="248">
        <v>3</v>
      </c>
      <c r="J187" s="193">
        <v>44927</v>
      </c>
      <c r="K187" s="161" t="s">
        <v>1801</v>
      </c>
      <c r="L187" s="249">
        <v>2400</v>
      </c>
      <c r="M187" s="250"/>
      <c r="N187" s="248" t="s">
        <v>22</v>
      </c>
      <c r="O187" s="135"/>
      <c r="P187" s="135"/>
      <c r="Q187" s="135"/>
      <c r="R187" s="135"/>
      <c r="S187" s="135"/>
    </row>
    <row r="188" spans="1:19" ht="81">
      <c r="A188" s="1064"/>
      <c r="B188" s="135">
        <v>7</v>
      </c>
      <c r="C188" s="161" t="s">
        <v>653</v>
      </c>
      <c r="D188" s="161" t="s">
        <v>654</v>
      </c>
      <c r="E188" s="161" t="s">
        <v>1802</v>
      </c>
      <c r="F188" s="161" t="s">
        <v>1103</v>
      </c>
      <c r="G188" s="161" t="s">
        <v>1803</v>
      </c>
      <c r="H188" s="277" t="s">
        <v>1675</v>
      </c>
      <c r="I188" s="248">
        <v>4</v>
      </c>
      <c r="J188" s="193">
        <v>44928</v>
      </c>
      <c r="K188" s="161" t="s">
        <v>1804</v>
      </c>
      <c r="L188" s="249">
        <v>2600</v>
      </c>
      <c r="M188" s="250"/>
      <c r="N188" s="248" t="s">
        <v>22</v>
      </c>
      <c r="O188" s="135"/>
      <c r="P188" s="135"/>
      <c r="Q188" s="135"/>
      <c r="R188" s="135"/>
      <c r="S188" s="135"/>
    </row>
    <row r="189" spans="1:19" ht="92.25">
      <c r="A189" s="1064"/>
      <c r="B189" s="352">
        <v>8</v>
      </c>
      <c r="C189" s="353" t="s">
        <v>655</v>
      </c>
      <c r="D189" s="353" t="s">
        <v>656</v>
      </c>
      <c r="E189" s="353" t="s">
        <v>1805</v>
      </c>
      <c r="F189" s="353" t="s">
        <v>1103</v>
      </c>
      <c r="G189" s="353" t="s">
        <v>1164</v>
      </c>
      <c r="H189" s="354" t="s">
        <v>1806</v>
      </c>
      <c r="I189" s="355">
        <v>3</v>
      </c>
      <c r="J189" s="356">
        <v>44928</v>
      </c>
      <c r="K189" s="353" t="s">
        <v>1807</v>
      </c>
      <c r="L189" s="357">
        <v>1200</v>
      </c>
      <c r="M189" s="358"/>
      <c r="N189" s="355" t="s">
        <v>22</v>
      </c>
      <c r="O189" s="352"/>
      <c r="P189" s="352"/>
      <c r="Q189" s="352"/>
      <c r="R189" s="352"/>
      <c r="S189" s="359" t="s">
        <v>657</v>
      </c>
    </row>
    <row r="190" spans="1:19" ht="105">
      <c r="A190" s="1064"/>
      <c r="B190" s="135">
        <v>9</v>
      </c>
      <c r="C190" s="161" t="s">
        <v>658</v>
      </c>
      <c r="D190" s="161" t="s">
        <v>659</v>
      </c>
      <c r="E190" s="161" t="s">
        <v>1805</v>
      </c>
      <c r="F190" s="161" t="s">
        <v>1163</v>
      </c>
      <c r="G190" s="161" t="s">
        <v>1164</v>
      </c>
      <c r="H190" s="253" t="s">
        <v>1808</v>
      </c>
      <c r="I190" s="248">
        <v>3</v>
      </c>
      <c r="J190" s="193">
        <v>44928</v>
      </c>
      <c r="K190" s="161" t="s">
        <v>1807</v>
      </c>
      <c r="L190" s="249">
        <v>500</v>
      </c>
      <c r="M190" s="250"/>
      <c r="N190" s="248" t="s">
        <v>22</v>
      </c>
      <c r="O190" s="135"/>
      <c r="P190" s="135"/>
      <c r="Q190" s="135"/>
      <c r="R190" s="135"/>
      <c r="S190" s="135"/>
    </row>
    <row r="191" spans="1:19" ht="92.25">
      <c r="A191" s="1064"/>
      <c r="B191" s="135">
        <v>10</v>
      </c>
      <c r="C191" s="161" t="s">
        <v>660</v>
      </c>
      <c r="D191" s="161" t="s">
        <v>661</v>
      </c>
      <c r="E191" s="161" t="s">
        <v>1809</v>
      </c>
      <c r="F191" s="161" t="s">
        <v>1103</v>
      </c>
      <c r="G191" s="161" t="s">
        <v>1164</v>
      </c>
      <c r="H191" s="253" t="s">
        <v>1806</v>
      </c>
      <c r="I191" s="248">
        <v>3</v>
      </c>
      <c r="J191" s="193">
        <v>44928</v>
      </c>
      <c r="K191" s="161" t="s">
        <v>1807</v>
      </c>
      <c r="L191" s="249">
        <v>3000</v>
      </c>
      <c r="M191" s="250"/>
      <c r="N191" s="248" t="s">
        <v>22</v>
      </c>
      <c r="O191" s="135"/>
      <c r="P191" s="135"/>
      <c r="Q191" s="135"/>
      <c r="R191" s="135"/>
      <c r="S191" s="135"/>
    </row>
    <row r="192" spans="1:19" ht="105">
      <c r="A192" s="1064"/>
      <c r="B192" s="135">
        <v>11</v>
      </c>
      <c r="C192" s="161" t="s">
        <v>662</v>
      </c>
      <c r="D192" s="161" t="s">
        <v>663</v>
      </c>
      <c r="E192" s="161" t="s">
        <v>1810</v>
      </c>
      <c r="F192" s="161" t="s">
        <v>1094</v>
      </c>
      <c r="G192" s="161" t="s">
        <v>1095</v>
      </c>
      <c r="H192" s="253" t="s">
        <v>1811</v>
      </c>
      <c r="I192" s="248">
        <v>4</v>
      </c>
      <c r="J192" s="193">
        <v>44927</v>
      </c>
      <c r="K192" s="161" t="s">
        <v>1812</v>
      </c>
      <c r="L192" s="249">
        <v>39600</v>
      </c>
      <c r="M192" s="250"/>
      <c r="N192" s="248" t="s">
        <v>32</v>
      </c>
      <c r="O192" s="135"/>
      <c r="P192" s="135"/>
      <c r="Q192" s="135"/>
      <c r="R192" s="135"/>
      <c r="S192" s="135"/>
    </row>
    <row r="193" spans="1:30" ht="129.75" customHeight="1">
      <c r="A193" s="1064"/>
      <c r="B193" s="135">
        <v>12</v>
      </c>
      <c r="C193" s="161" t="s">
        <v>664</v>
      </c>
      <c r="D193" s="161" t="s">
        <v>665</v>
      </c>
      <c r="E193" s="161" t="s">
        <v>1813</v>
      </c>
      <c r="F193" s="161" t="s">
        <v>1094</v>
      </c>
      <c r="G193" s="161" t="s">
        <v>1095</v>
      </c>
      <c r="H193" s="253" t="s">
        <v>1814</v>
      </c>
      <c r="I193" s="248">
        <v>4</v>
      </c>
      <c r="J193" s="193">
        <v>44927</v>
      </c>
      <c r="K193" s="161" t="s">
        <v>1815</v>
      </c>
      <c r="L193" s="249">
        <v>1360.48</v>
      </c>
      <c r="M193" s="250"/>
      <c r="N193" s="248" t="s">
        <v>32</v>
      </c>
      <c r="O193" s="135"/>
      <c r="P193" s="135"/>
      <c r="Q193" s="135"/>
      <c r="R193" s="135"/>
      <c r="S193" s="135"/>
    </row>
    <row r="194" spans="1:30" ht="128.25">
      <c r="A194" s="1064"/>
      <c r="B194" s="135">
        <v>13</v>
      </c>
      <c r="C194" s="161" t="s">
        <v>666</v>
      </c>
      <c r="D194" s="161" t="s">
        <v>667</v>
      </c>
      <c r="E194" s="161" t="s">
        <v>1816</v>
      </c>
      <c r="F194" s="161" t="s">
        <v>1094</v>
      </c>
      <c r="G194" s="161" t="s">
        <v>1817</v>
      </c>
      <c r="H194" s="253" t="s">
        <v>1818</v>
      </c>
      <c r="I194" s="248">
        <v>1</v>
      </c>
      <c r="J194" s="193">
        <v>44985</v>
      </c>
      <c r="K194" s="161" t="s">
        <v>1819</v>
      </c>
      <c r="L194" s="249">
        <v>9400</v>
      </c>
      <c r="M194" s="250"/>
      <c r="N194" s="248" t="s">
        <v>22</v>
      </c>
      <c r="O194" s="135"/>
      <c r="P194" s="135"/>
      <c r="Q194" s="135"/>
      <c r="R194" s="135"/>
      <c r="S194" s="135"/>
      <c r="T194" s="466"/>
      <c r="U194" s="30"/>
      <c r="V194" s="30"/>
      <c r="W194" s="30"/>
      <c r="X194" s="30"/>
      <c r="Y194" s="30"/>
      <c r="Z194" s="30"/>
      <c r="AA194" s="30"/>
      <c r="AB194" s="30"/>
      <c r="AC194" s="30"/>
      <c r="AD194" s="30"/>
    </row>
    <row r="195" spans="1:30">
      <c r="A195" s="303" t="s">
        <v>668</v>
      </c>
      <c r="B195" s="103">
        <v>13</v>
      </c>
      <c r="C195" s="103"/>
      <c r="D195" s="103"/>
      <c r="E195" s="305"/>
      <c r="F195" s="103"/>
      <c r="G195" s="132"/>
      <c r="H195" s="103"/>
      <c r="I195" s="103"/>
      <c r="J195" s="106"/>
      <c r="K195" s="103"/>
      <c r="L195" s="137">
        <f>SUM(L182:L194)</f>
        <v>173993.38000000003</v>
      </c>
      <c r="M195" s="107"/>
      <c r="N195" s="103"/>
      <c r="O195" s="103"/>
      <c r="P195" s="103"/>
      <c r="Q195" s="103"/>
      <c r="R195" s="103"/>
      <c r="S195" s="103"/>
      <c r="T195" s="466"/>
      <c r="U195" s="30"/>
      <c r="V195" s="30"/>
      <c r="W195" s="30"/>
      <c r="X195" s="30"/>
      <c r="Y195" s="30"/>
      <c r="Z195" s="30"/>
      <c r="AA195" s="30"/>
      <c r="AB195" s="30"/>
      <c r="AC195" s="30"/>
      <c r="AD195" s="30"/>
    </row>
    <row r="196" spans="1:30" ht="162.75" customHeight="1">
      <c r="A196" s="1061" t="s">
        <v>1820</v>
      </c>
      <c r="B196" s="165">
        <v>1</v>
      </c>
      <c r="C196" s="154" t="s">
        <v>670</v>
      </c>
      <c r="D196" s="154" t="s">
        <v>608</v>
      </c>
      <c r="E196" s="99" t="s">
        <v>1821</v>
      </c>
      <c r="F196" s="154" t="s">
        <v>1163</v>
      </c>
      <c r="G196" s="154" t="s">
        <v>1095</v>
      </c>
      <c r="H196" s="99" t="s">
        <v>1788</v>
      </c>
      <c r="I196" s="120">
        <v>4</v>
      </c>
      <c r="J196" s="182">
        <v>45077</v>
      </c>
      <c r="K196" s="154" t="s">
        <v>1822</v>
      </c>
      <c r="L196" s="149">
        <v>246000</v>
      </c>
      <c r="M196" s="223"/>
      <c r="N196" s="120" t="s">
        <v>14</v>
      </c>
      <c r="O196" s="165"/>
      <c r="P196" s="165"/>
      <c r="Q196" s="165"/>
      <c r="R196" s="165"/>
      <c r="S196" s="165"/>
      <c r="T196" s="466"/>
      <c r="U196" s="30"/>
      <c r="V196" s="30"/>
      <c r="W196" s="30"/>
      <c r="X196" s="30"/>
      <c r="Y196" s="30"/>
      <c r="Z196" s="30"/>
      <c r="AA196" s="30"/>
      <c r="AB196" s="30"/>
      <c r="AC196" s="30"/>
      <c r="AD196" s="30"/>
    </row>
    <row r="197" spans="1:30" ht="174.75">
      <c r="A197" s="1062"/>
      <c r="B197" s="165">
        <v>2</v>
      </c>
      <c r="C197" s="154" t="s">
        <v>672</v>
      </c>
      <c r="D197" s="154" t="s">
        <v>673</v>
      </c>
      <c r="E197" s="99" t="s">
        <v>1823</v>
      </c>
      <c r="F197" s="154" t="s">
        <v>1094</v>
      </c>
      <c r="G197" s="154" t="s">
        <v>1111</v>
      </c>
      <c r="H197" s="99" t="s">
        <v>1573</v>
      </c>
      <c r="I197" s="120">
        <v>4</v>
      </c>
      <c r="J197" s="182">
        <v>45046</v>
      </c>
      <c r="K197" s="154" t="s">
        <v>1824</v>
      </c>
      <c r="L197" s="149">
        <v>10000</v>
      </c>
      <c r="M197" s="223"/>
      <c r="N197" s="120" t="s">
        <v>22</v>
      </c>
      <c r="O197" s="165"/>
      <c r="P197" s="165"/>
      <c r="Q197" s="165"/>
      <c r="R197" s="165"/>
      <c r="S197" s="165"/>
      <c r="T197" s="466"/>
      <c r="U197" s="30"/>
      <c r="V197" s="30"/>
      <c r="W197" s="30"/>
      <c r="X197" s="30"/>
      <c r="Y197" s="30"/>
      <c r="Z197" s="30"/>
      <c r="AA197" s="30"/>
      <c r="AB197" s="30"/>
      <c r="AC197" s="30"/>
      <c r="AD197" s="30"/>
    </row>
    <row r="198" spans="1:30" ht="105">
      <c r="A198" s="1062"/>
      <c r="B198" s="165">
        <v>3</v>
      </c>
      <c r="C198" s="154" t="s">
        <v>674</v>
      </c>
      <c r="D198" s="154" t="s">
        <v>675</v>
      </c>
      <c r="E198" s="99" t="s">
        <v>1825</v>
      </c>
      <c r="F198" s="154" t="s">
        <v>1163</v>
      </c>
      <c r="G198" s="154" t="s">
        <v>1479</v>
      </c>
      <c r="H198" s="99" t="s">
        <v>1570</v>
      </c>
      <c r="I198" s="120">
        <v>4</v>
      </c>
      <c r="J198" s="182">
        <v>45261</v>
      </c>
      <c r="K198" s="154" t="s">
        <v>1371</v>
      </c>
      <c r="L198" s="149">
        <v>1480</v>
      </c>
      <c r="M198" s="223"/>
      <c r="N198" s="120" t="s">
        <v>22</v>
      </c>
      <c r="O198" s="165"/>
      <c r="P198" s="165"/>
      <c r="Q198" s="165"/>
      <c r="R198" s="165"/>
      <c r="S198" s="165"/>
      <c r="T198" s="466"/>
      <c r="U198" s="30"/>
      <c r="V198" s="30"/>
      <c r="W198" s="30"/>
      <c r="X198" s="30"/>
      <c r="Y198" s="30"/>
      <c r="Z198" s="30"/>
      <c r="AA198" s="30"/>
      <c r="AB198" s="30"/>
      <c r="AC198" s="30"/>
      <c r="AD198" s="30"/>
    </row>
    <row r="199" spans="1:30" ht="128.25">
      <c r="A199" s="1062"/>
      <c r="B199" s="165">
        <v>4</v>
      </c>
      <c r="C199" s="154" t="s">
        <v>676</v>
      </c>
      <c r="D199" s="154" t="s">
        <v>677</v>
      </c>
      <c r="E199" s="99" t="s">
        <v>1826</v>
      </c>
      <c r="F199" s="154" t="s">
        <v>1094</v>
      </c>
      <c r="G199" s="154" t="s">
        <v>1111</v>
      </c>
      <c r="H199" s="99" t="s">
        <v>1570</v>
      </c>
      <c r="I199" s="120">
        <v>3</v>
      </c>
      <c r="J199" s="182">
        <v>45260</v>
      </c>
      <c r="K199" s="154" t="s">
        <v>1827</v>
      </c>
      <c r="L199" s="149">
        <v>800</v>
      </c>
      <c r="M199" s="223"/>
      <c r="N199" s="120" t="s">
        <v>22</v>
      </c>
      <c r="O199" s="165"/>
      <c r="P199" s="165"/>
      <c r="Q199" s="165"/>
      <c r="R199" s="165"/>
      <c r="S199" s="165"/>
      <c r="T199" s="466"/>
      <c r="U199" s="30"/>
      <c r="V199" s="30"/>
      <c r="W199" s="30"/>
      <c r="X199" s="30"/>
      <c r="Y199" s="30"/>
      <c r="Z199" s="30"/>
      <c r="AA199" s="30"/>
      <c r="AB199" s="30"/>
      <c r="AC199" s="30"/>
      <c r="AD199" s="30"/>
    </row>
    <row r="200" spans="1:30" ht="105">
      <c r="A200" s="1062"/>
      <c r="B200" s="165">
        <v>5</v>
      </c>
      <c r="C200" s="154" t="s">
        <v>678</v>
      </c>
      <c r="D200" s="154" t="s">
        <v>614</v>
      </c>
      <c r="E200" s="99" t="s">
        <v>1828</v>
      </c>
      <c r="F200" s="154" t="s">
        <v>1094</v>
      </c>
      <c r="G200" s="154" t="s">
        <v>1111</v>
      </c>
      <c r="H200" s="99" t="s">
        <v>1570</v>
      </c>
      <c r="I200" s="120">
        <v>3</v>
      </c>
      <c r="J200" s="182">
        <v>45260</v>
      </c>
      <c r="K200" s="154" t="s">
        <v>1829</v>
      </c>
      <c r="L200" s="149">
        <v>1000</v>
      </c>
      <c r="M200" s="223"/>
      <c r="N200" s="120" t="s">
        <v>22</v>
      </c>
      <c r="O200" s="165"/>
      <c r="P200" s="165"/>
      <c r="Q200" s="165"/>
      <c r="R200" s="165"/>
      <c r="S200" s="165"/>
      <c r="T200" s="466"/>
      <c r="U200" s="30"/>
      <c r="V200" s="30"/>
      <c r="W200" s="30"/>
      <c r="X200" s="30"/>
      <c r="Y200" s="30"/>
      <c r="Z200" s="30"/>
      <c r="AA200" s="30"/>
      <c r="AB200" s="30"/>
      <c r="AC200" s="30"/>
      <c r="AD200" s="30"/>
    </row>
    <row r="201" spans="1:30" ht="116.25">
      <c r="A201" s="1063"/>
      <c r="B201" s="165">
        <v>6</v>
      </c>
      <c r="C201" s="154" t="s">
        <v>679</v>
      </c>
      <c r="D201" s="154" t="s">
        <v>680</v>
      </c>
      <c r="E201" s="99" t="s">
        <v>1830</v>
      </c>
      <c r="F201" s="154" t="s">
        <v>1094</v>
      </c>
      <c r="G201" s="154" t="s">
        <v>1095</v>
      </c>
      <c r="H201" s="99" t="s">
        <v>1831</v>
      </c>
      <c r="I201" s="120">
        <v>4</v>
      </c>
      <c r="J201" s="182">
        <v>45072</v>
      </c>
      <c r="K201" s="154" t="s">
        <v>1832</v>
      </c>
      <c r="L201" s="149">
        <v>3600</v>
      </c>
      <c r="M201" s="223"/>
      <c r="N201" s="120" t="s">
        <v>14</v>
      </c>
      <c r="O201" s="165"/>
      <c r="P201" s="165"/>
      <c r="Q201" s="165"/>
      <c r="R201" s="165"/>
      <c r="S201" s="165"/>
      <c r="T201" s="466"/>
      <c r="U201" s="30"/>
      <c r="V201" s="30"/>
      <c r="W201" s="30"/>
      <c r="X201" s="30"/>
      <c r="Y201" s="30"/>
      <c r="Z201" s="30"/>
      <c r="AA201" s="30"/>
      <c r="AB201" s="30"/>
      <c r="AC201" s="30"/>
      <c r="AD201" s="30"/>
    </row>
    <row r="202" spans="1:30" ht="30.75">
      <c r="A202" s="105" t="s">
        <v>1833</v>
      </c>
      <c r="B202" s="103">
        <v>6</v>
      </c>
      <c r="C202" s="103"/>
      <c r="D202" s="103"/>
      <c r="E202" s="104"/>
      <c r="F202" s="101"/>
      <c r="G202" s="105"/>
      <c r="H202" s="101"/>
      <c r="I202" s="101"/>
      <c r="J202" s="106"/>
      <c r="K202" s="101"/>
      <c r="L202" s="137">
        <f>SUM(L196:L201)</f>
        <v>262880</v>
      </c>
      <c r="M202" s="107"/>
      <c r="N202" s="101"/>
      <c r="O202" s="101"/>
      <c r="P202" s="101"/>
      <c r="Q202" s="101"/>
      <c r="R202" s="101"/>
      <c r="S202" s="101"/>
    </row>
    <row r="203" spans="1:30" ht="94.5" customHeight="1">
      <c r="A203" s="1064" t="s">
        <v>1834</v>
      </c>
      <c r="B203" s="135">
        <v>1</v>
      </c>
      <c r="C203" s="248" t="s">
        <v>365</v>
      </c>
      <c r="D203" s="161" t="s">
        <v>683</v>
      </c>
      <c r="E203" s="253" t="s">
        <v>1835</v>
      </c>
      <c r="F203" s="248" t="s">
        <v>1103</v>
      </c>
      <c r="G203" s="248" t="s">
        <v>1104</v>
      </c>
      <c r="H203" s="253" t="s">
        <v>1836</v>
      </c>
      <c r="I203" s="248">
        <v>3</v>
      </c>
      <c r="J203" s="193">
        <v>44935</v>
      </c>
      <c r="K203" s="161" t="s">
        <v>1837</v>
      </c>
      <c r="L203" s="306">
        <v>4450</v>
      </c>
      <c r="M203" s="250"/>
      <c r="N203" s="161" t="s">
        <v>22</v>
      </c>
      <c r="O203" s="135"/>
      <c r="P203" s="135"/>
      <c r="Q203" s="135"/>
      <c r="R203" s="135"/>
      <c r="S203" s="135"/>
    </row>
    <row r="204" spans="1:30" ht="116.25">
      <c r="A204" s="1064"/>
      <c r="B204" s="135">
        <v>2</v>
      </c>
      <c r="C204" s="248" t="s">
        <v>434</v>
      </c>
      <c r="D204" s="161" t="s">
        <v>687</v>
      </c>
      <c r="E204" s="253" t="s">
        <v>1838</v>
      </c>
      <c r="F204" s="248" t="s">
        <v>1094</v>
      </c>
      <c r="G204" s="161" t="s">
        <v>1253</v>
      </c>
      <c r="H204" s="253" t="s">
        <v>1839</v>
      </c>
      <c r="I204" s="248">
        <v>3</v>
      </c>
      <c r="J204" s="193">
        <v>44947</v>
      </c>
      <c r="K204" s="161" t="s">
        <v>1840</v>
      </c>
      <c r="L204" s="306">
        <v>64233</v>
      </c>
      <c r="M204" s="250"/>
      <c r="N204" s="161" t="s">
        <v>14</v>
      </c>
      <c r="O204" s="135"/>
      <c r="P204" s="135"/>
      <c r="Q204" s="135"/>
      <c r="R204" s="135"/>
      <c r="S204" s="135"/>
    </row>
    <row r="205" spans="1:30" ht="128.25">
      <c r="A205" s="1064"/>
      <c r="B205" s="135">
        <v>3</v>
      </c>
      <c r="C205" s="248" t="s">
        <v>688</v>
      </c>
      <c r="D205" s="161" t="s">
        <v>689</v>
      </c>
      <c r="E205" s="253" t="s">
        <v>1841</v>
      </c>
      <c r="F205" s="248" t="s">
        <v>1094</v>
      </c>
      <c r="G205" s="161" t="s">
        <v>1799</v>
      </c>
      <c r="H205" s="253" t="s">
        <v>1842</v>
      </c>
      <c r="I205" s="248">
        <v>4</v>
      </c>
      <c r="J205" s="193">
        <v>45167</v>
      </c>
      <c r="K205" s="248" t="s">
        <v>1843</v>
      </c>
      <c r="L205" s="249">
        <v>4560</v>
      </c>
      <c r="M205" s="250"/>
      <c r="N205" s="161" t="s">
        <v>14</v>
      </c>
      <c r="O205" s="135"/>
      <c r="P205" s="135"/>
      <c r="Q205" s="135"/>
      <c r="R205" s="135"/>
      <c r="S205" s="135"/>
    </row>
    <row r="206" spans="1:30" ht="108">
      <c r="A206" s="1064"/>
      <c r="B206" s="135">
        <v>4</v>
      </c>
      <c r="C206" s="248" t="s">
        <v>542</v>
      </c>
      <c r="D206" s="161" t="s">
        <v>265</v>
      </c>
      <c r="E206" s="253" t="s">
        <v>1844</v>
      </c>
      <c r="F206" s="248" t="s">
        <v>1163</v>
      </c>
      <c r="G206" s="161" t="s">
        <v>1434</v>
      </c>
      <c r="H206" s="253" t="s">
        <v>1845</v>
      </c>
      <c r="I206" s="248">
        <v>4</v>
      </c>
      <c r="J206" s="193">
        <v>45138</v>
      </c>
      <c r="K206" s="161" t="s">
        <v>1846</v>
      </c>
      <c r="L206" s="249">
        <v>1320</v>
      </c>
      <c r="M206" s="250"/>
      <c r="N206" s="161" t="s">
        <v>22</v>
      </c>
      <c r="O206" s="135"/>
      <c r="P206" s="135"/>
      <c r="Q206" s="135"/>
      <c r="R206" s="135"/>
      <c r="S206" s="135"/>
    </row>
    <row r="207" spans="1:30" ht="105">
      <c r="A207" s="1064"/>
      <c r="B207" s="135">
        <v>5</v>
      </c>
      <c r="C207" s="248" t="s">
        <v>544</v>
      </c>
      <c r="D207" s="161" t="s">
        <v>690</v>
      </c>
      <c r="E207" s="253" t="s">
        <v>1847</v>
      </c>
      <c r="F207" s="248" t="s">
        <v>1094</v>
      </c>
      <c r="G207" s="161" t="s">
        <v>1095</v>
      </c>
      <c r="H207" s="253" t="s">
        <v>1848</v>
      </c>
      <c r="I207" s="248">
        <v>4</v>
      </c>
      <c r="J207" s="193">
        <v>45124</v>
      </c>
      <c r="K207" s="161" t="s">
        <v>1663</v>
      </c>
      <c r="L207" s="249" t="s">
        <v>691</v>
      </c>
      <c r="M207" s="250"/>
      <c r="N207" s="161" t="s">
        <v>14</v>
      </c>
      <c r="O207" s="135"/>
      <c r="P207" s="135"/>
      <c r="Q207" s="135"/>
      <c r="R207" s="135"/>
      <c r="S207" s="135"/>
    </row>
    <row r="208" spans="1:30" ht="148.5">
      <c r="A208" s="1064"/>
      <c r="B208" s="135">
        <v>6</v>
      </c>
      <c r="C208" s="248" t="s">
        <v>546</v>
      </c>
      <c r="D208" s="161" t="s">
        <v>692</v>
      </c>
      <c r="E208" s="253" t="s">
        <v>1849</v>
      </c>
      <c r="F208" s="248" t="s">
        <v>1094</v>
      </c>
      <c r="G208" s="161" t="s">
        <v>1095</v>
      </c>
      <c r="H208" s="253" t="s">
        <v>1850</v>
      </c>
      <c r="I208" s="248">
        <v>4</v>
      </c>
      <c r="J208" s="193">
        <v>45201</v>
      </c>
      <c r="K208" s="161" t="s">
        <v>1851</v>
      </c>
      <c r="L208" s="249">
        <v>284016.84000000003</v>
      </c>
      <c r="M208" s="250"/>
      <c r="N208" s="161" t="s">
        <v>14</v>
      </c>
      <c r="O208" s="135"/>
      <c r="P208" s="135"/>
      <c r="Q208" s="135"/>
      <c r="R208" s="135"/>
      <c r="S208" s="135"/>
    </row>
    <row r="209" spans="1:19" ht="409.6">
      <c r="A209" s="1064"/>
      <c r="B209" s="135">
        <v>7</v>
      </c>
      <c r="C209" s="248" t="s">
        <v>548</v>
      </c>
      <c r="D209" s="248" t="s">
        <v>694</v>
      </c>
      <c r="E209" s="253" t="s">
        <v>1852</v>
      </c>
      <c r="F209" s="248" t="s">
        <v>1163</v>
      </c>
      <c r="G209" s="161" t="s">
        <v>1853</v>
      </c>
      <c r="H209" s="253" t="s">
        <v>1854</v>
      </c>
      <c r="I209" s="248">
        <v>4</v>
      </c>
      <c r="J209" s="193">
        <v>45243</v>
      </c>
      <c r="K209" s="161" t="s">
        <v>1855</v>
      </c>
      <c r="L209" s="249">
        <v>168735</v>
      </c>
      <c r="M209" s="250"/>
      <c r="N209" s="161" t="s">
        <v>55</v>
      </c>
      <c r="O209" s="135"/>
      <c r="P209" s="253" t="s">
        <v>1856</v>
      </c>
      <c r="Q209" s="135"/>
      <c r="R209" s="135"/>
      <c r="S209" s="135"/>
    </row>
    <row r="210" spans="1:19">
      <c r="A210" s="102" t="s">
        <v>695</v>
      </c>
      <c r="B210" s="102">
        <v>7</v>
      </c>
      <c r="C210" s="103"/>
      <c r="D210" s="103"/>
      <c r="E210" s="128"/>
      <c r="F210" s="102"/>
      <c r="G210" s="129"/>
      <c r="H210" s="102"/>
      <c r="I210" s="102"/>
      <c r="J210" s="106"/>
      <c r="K210" s="102"/>
      <c r="L210" s="108">
        <f>SUM(L203:L209)</f>
        <v>527314.84000000008</v>
      </c>
      <c r="M210" s="107"/>
      <c r="N210" s="102"/>
      <c r="O210" s="102"/>
      <c r="P210" s="102"/>
      <c r="Q210" s="102"/>
      <c r="R210" s="102"/>
      <c r="S210" s="102"/>
    </row>
    <row r="211" spans="1:19" ht="105" customHeight="1">
      <c r="A211" s="1065" t="s">
        <v>1857</v>
      </c>
      <c r="B211" s="165">
        <v>1</v>
      </c>
      <c r="C211" s="154" t="s">
        <v>365</v>
      </c>
      <c r="D211" s="264" t="s">
        <v>697</v>
      </c>
      <c r="E211" s="185" t="s">
        <v>1858</v>
      </c>
      <c r="F211" s="120" t="s">
        <v>1094</v>
      </c>
      <c r="G211" s="154" t="s">
        <v>1095</v>
      </c>
      <c r="H211" s="185" t="s">
        <v>1859</v>
      </c>
      <c r="I211" s="120">
        <v>4</v>
      </c>
      <c r="J211" s="182">
        <v>44927</v>
      </c>
      <c r="K211" s="264" t="s">
        <v>1383</v>
      </c>
      <c r="L211" s="294">
        <v>359814.48</v>
      </c>
      <c r="M211" s="223"/>
      <c r="N211" s="120" t="s">
        <v>14</v>
      </c>
      <c r="O211" s="266"/>
      <c r="P211" s="266"/>
      <c r="Q211" s="266"/>
      <c r="R211" s="266"/>
      <c r="S211" s="266"/>
    </row>
    <row r="212" spans="1:19" ht="128.25">
      <c r="A212" s="1065"/>
      <c r="B212" s="165">
        <v>2</v>
      </c>
      <c r="C212" s="154" t="s">
        <v>434</v>
      </c>
      <c r="D212" s="264" t="s">
        <v>699</v>
      </c>
      <c r="E212" s="185" t="s">
        <v>1860</v>
      </c>
      <c r="F212" s="120" t="s">
        <v>1094</v>
      </c>
      <c r="G212" s="154" t="s">
        <v>1111</v>
      </c>
      <c r="H212" s="185" t="s">
        <v>1859</v>
      </c>
      <c r="I212" s="120">
        <v>4</v>
      </c>
      <c r="J212" s="182">
        <v>45250</v>
      </c>
      <c r="K212" s="264" t="s">
        <v>1861</v>
      </c>
      <c r="L212" s="294">
        <v>686.81</v>
      </c>
      <c r="M212" s="223"/>
      <c r="N212" s="120" t="s">
        <v>22</v>
      </c>
      <c r="O212" s="266"/>
      <c r="P212" s="266"/>
      <c r="Q212" s="266"/>
      <c r="R212" s="266"/>
      <c r="S212" s="266"/>
    </row>
    <row r="213" spans="1:19" ht="105">
      <c r="A213" s="1065"/>
      <c r="B213" s="165">
        <v>3</v>
      </c>
      <c r="C213" s="154" t="s">
        <v>542</v>
      </c>
      <c r="D213" s="264" t="s">
        <v>700</v>
      </c>
      <c r="E213" s="185" t="s">
        <v>1758</v>
      </c>
      <c r="F213" s="120" t="s">
        <v>1094</v>
      </c>
      <c r="G213" s="154" t="s">
        <v>1111</v>
      </c>
      <c r="H213" s="185" t="s">
        <v>1859</v>
      </c>
      <c r="I213" s="120">
        <v>3</v>
      </c>
      <c r="J213" s="182">
        <v>45170</v>
      </c>
      <c r="K213" s="264" t="s">
        <v>1862</v>
      </c>
      <c r="L213" s="294">
        <v>869</v>
      </c>
      <c r="M213" s="223"/>
      <c r="N213" s="120" t="s">
        <v>22</v>
      </c>
      <c r="O213" s="266"/>
      <c r="P213" s="266"/>
      <c r="Q213" s="266"/>
      <c r="R213" s="266"/>
      <c r="S213" s="266"/>
    </row>
    <row r="214" spans="1:19" ht="151.5">
      <c r="A214" s="1065"/>
      <c r="B214" s="165">
        <v>4</v>
      </c>
      <c r="C214" s="154" t="s">
        <v>540</v>
      </c>
      <c r="D214" s="264" t="s">
        <v>702</v>
      </c>
      <c r="E214" s="185" t="s">
        <v>1863</v>
      </c>
      <c r="F214" s="120" t="s">
        <v>1163</v>
      </c>
      <c r="G214" s="154" t="s">
        <v>1095</v>
      </c>
      <c r="H214" s="185" t="s">
        <v>1864</v>
      </c>
      <c r="I214" s="120">
        <v>4</v>
      </c>
      <c r="J214" s="182">
        <v>45116</v>
      </c>
      <c r="K214" s="264" t="s">
        <v>1865</v>
      </c>
      <c r="L214" s="294">
        <v>239644.08</v>
      </c>
      <c r="M214" s="223"/>
      <c r="N214" s="120" t="s">
        <v>14</v>
      </c>
      <c r="O214" s="266"/>
      <c r="P214" s="266"/>
      <c r="Q214" s="266"/>
      <c r="R214" s="266"/>
      <c r="S214" s="266"/>
    </row>
    <row r="215" spans="1:19">
      <c r="A215" s="101" t="s">
        <v>703</v>
      </c>
      <c r="B215" s="103">
        <v>4</v>
      </c>
      <c r="C215" s="103"/>
      <c r="D215" s="103"/>
      <c r="E215" s="104"/>
      <c r="F215" s="101"/>
      <c r="G215" s="105"/>
      <c r="H215" s="101"/>
      <c r="I215" s="101"/>
      <c r="J215" s="106"/>
      <c r="K215" s="101"/>
      <c r="L215" s="137">
        <f>SUM(L211:L214)</f>
        <v>601014.37</v>
      </c>
      <c r="M215" s="107"/>
      <c r="N215" s="101"/>
      <c r="O215" s="101"/>
      <c r="P215" s="101"/>
      <c r="Q215" s="101"/>
      <c r="R215" s="101"/>
      <c r="S215" s="101"/>
    </row>
    <row r="216" spans="1:19" ht="288.75">
      <c r="A216" s="1064" t="s">
        <v>1866</v>
      </c>
      <c r="B216" s="135">
        <v>1</v>
      </c>
      <c r="C216" s="248" t="s">
        <v>242</v>
      </c>
      <c r="D216" s="161" t="s">
        <v>705</v>
      </c>
      <c r="E216" s="192" t="s">
        <v>1867</v>
      </c>
      <c r="F216" s="248" t="s">
        <v>1094</v>
      </c>
      <c r="G216" s="161" t="s">
        <v>1095</v>
      </c>
      <c r="H216" s="253" t="s">
        <v>1868</v>
      </c>
      <c r="I216" s="248">
        <v>4</v>
      </c>
      <c r="J216" s="292">
        <v>44958</v>
      </c>
      <c r="K216" s="307" t="s">
        <v>1869</v>
      </c>
      <c r="L216" s="249">
        <v>1409782.92</v>
      </c>
      <c r="M216" s="250"/>
      <c r="N216" s="161" t="s">
        <v>14</v>
      </c>
      <c r="O216" s="135"/>
      <c r="P216" s="135"/>
      <c r="Q216" s="135"/>
      <c r="R216" s="135"/>
      <c r="S216" s="135"/>
    </row>
    <row r="217" spans="1:19" ht="162.75">
      <c r="A217" s="1064"/>
      <c r="B217" s="135">
        <v>2</v>
      </c>
      <c r="C217" s="248" t="s">
        <v>375</v>
      </c>
      <c r="D217" s="161" t="s">
        <v>707</v>
      </c>
      <c r="E217" s="192" t="s">
        <v>1870</v>
      </c>
      <c r="F217" s="248" t="s">
        <v>1094</v>
      </c>
      <c r="G217" s="161" t="s">
        <v>1095</v>
      </c>
      <c r="H217" s="253" t="s">
        <v>1868</v>
      </c>
      <c r="I217" s="248">
        <v>4</v>
      </c>
      <c r="J217" s="292">
        <v>45069</v>
      </c>
      <c r="K217" s="307" t="s">
        <v>1871</v>
      </c>
      <c r="L217" s="249">
        <v>271807.44</v>
      </c>
      <c r="M217" s="250"/>
      <c r="N217" s="161" t="s">
        <v>14</v>
      </c>
      <c r="O217" s="135"/>
      <c r="P217" s="135"/>
      <c r="Q217" s="135"/>
      <c r="R217" s="135"/>
      <c r="S217" s="135"/>
    </row>
    <row r="218" spans="1:19" ht="189">
      <c r="A218" s="1064"/>
      <c r="B218" s="135">
        <v>3</v>
      </c>
      <c r="C218" s="248" t="s">
        <v>384</v>
      </c>
      <c r="D218" s="161" t="s">
        <v>709</v>
      </c>
      <c r="E218" s="192" t="s">
        <v>1872</v>
      </c>
      <c r="F218" s="248" t="s">
        <v>1094</v>
      </c>
      <c r="G218" s="161" t="s">
        <v>1095</v>
      </c>
      <c r="H218" s="253" t="s">
        <v>1868</v>
      </c>
      <c r="I218" s="248">
        <v>4</v>
      </c>
      <c r="J218" s="292">
        <v>45260</v>
      </c>
      <c r="K218" s="307" t="s">
        <v>1873</v>
      </c>
      <c r="L218" s="249">
        <v>27419.200000000001</v>
      </c>
      <c r="M218" s="250"/>
      <c r="N218" s="161" t="s">
        <v>14</v>
      </c>
      <c r="O218" s="135"/>
      <c r="P218" s="135"/>
      <c r="Q218" s="135"/>
      <c r="R218" s="135"/>
      <c r="S218" s="135"/>
    </row>
    <row r="219" spans="1:19" ht="297">
      <c r="A219" s="1064"/>
      <c r="B219" s="135">
        <v>4</v>
      </c>
      <c r="C219" s="248" t="s">
        <v>380</v>
      </c>
      <c r="D219" s="161" t="s">
        <v>710</v>
      </c>
      <c r="E219" s="192" t="s">
        <v>1874</v>
      </c>
      <c r="F219" s="248" t="s">
        <v>1163</v>
      </c>
      <c r="G219" s="161" t="s">
        <v>1212</v>
      </c>
      <c r="H219" s="253" t="s">
        <v>1868</v>
      </c>
      <c r="I219" s="248">
        <v>4</v>
      </c>
      <c r="J219" s="292">
        <v>45261</v>
      </c>
      <c r="K219" s="307" t="s">
        <v>1875</v>
      </c>
      <c r="L219" s="249">
        <v>1500000</v>
      </c>
      <c r="M219" s="250"/>
      <c r="N219" s="161" t="s">
        <v>68</v>
      </c>
      <c r="O219" s="135"/>
      <c r="P219" s="161" t="s">
        <v>1876</v>
      </c>
      <c r="Q219" s="135"/>
      <c r="R219" s="135"/>
      <c r="S219" s="135"/>
    </row>
    <row r="220" spans="1:19" ht="162.75">
      <c r="A220" s="1064"/>
      <c r="B220" s="135">
        <v>5</v>
      </c>
      <c r="C220" s="248" t="s">
        <v>382</v>
      </c>
      <c r="D220" s="161" t="s">
        <v>712</v>
      </c>
      <c r="E220" s="192" t="s">
        <v>1877</v>
      </c>
      <c r="F220" s="248" t="s">
        <v>1094</v>
      </c>
      <c r="G220" s="161" t="s">
        <v>1115</v>
      </c>
      <c r="H220" s="253" t="s">
        <v>1868</v>
      </c>
      <c r="I220" s="248">
        <v>4</v>
      </c>
      <c r="J220" s="292">
        <v>45110</v>
      </c>
      <c r="K220" s="307" t="s">
        <v>1878</v>
      </c>
      <c r="L220" s="249">
        <v>6600</v>
      </c>
      <c r="M220" s="250"/>
      <c r="N220" s="161" t="s">
        <v>22</v>
      </c>
      <c r="O220" s="135"/>
      <c r="P220" s="135"/>
      <c r="Q220" s="135"/>
      <c r="R220" s="135"/>
      <c r="S220" s="135"/>
    </row>
    <row r="221" spans="1:19" ht="162.75">
      <c r="A221" s="1064"/>
      <c r="B221" s="135">
        <v>6</v>
      </c>
      <c r="C221" s="248" t="s">
        <v>387</v>
      </c>
      <c r="D221" s="161" t="s">
        <v>713</v>
      </c>
      <c r="E221" s="192" t="s">
        <v>1879</v>
      </c>
      <c r="F221" s="248" t="s">
        <v>1094</v>
      </c>
      <c r="G221" s="161" t="s">
        <v>1111</v>
      </c>
      <c r="H221" s="253" t="s">
        <v>1880</v>
      </c>
      <c r="I221" s="248">
        <v>4</v>
      </c>
      <c r="J221" s="292">
        <v>45170</v>
      </c>
      <c r="K221" s="307" t="s">
        <v>1881</v>
      </c>
      <c r="L221" s="249">
        <v>2243</v>
      </c>
      <c r="M221" s="250"/>
      <c r="N221" s="161" t="s">
        <v>22</v>
      </c>
      <c r="O221" s="135"/>
      <c r="P221" s="135"/>
      <c r="Q221" s="135"/>
      <c r="R221" s="135"/>
      <c r="S221" s="135"/>
    </row>
    <row r="222" spans="1:19" ht="162.75">
      <c r="A222" s="1064"/>
      <c r="B222" s="135">
        <v>7</v>
      </c>
      <c r="C222" s="248" t="s">
        <v>714</v>
      </c>
      <c r="D222" s="161" t="s">
        <v>715</v>
      </c>
      <c r="E222" s="192" t="s">
        <v>1882</v>
      </c>
      <c r="F222" s="248" t="s">
        <v>1094</v>
      </c>
      <c r="G222" s="161" t="s">
        <v>1111</v>
      </c>
      <c r="H222" s="253" t="s">
        <v>1868</v>
      </c>
      <c r="I222" s="248">
        <v>4</v>
      </c>
      <c r="J222" s="292">
        <v>45261</v>
      </c>
      <c r="K222" s="307" t="s">
        <v>1883</v>
      </c>
      <c r="L222" s="249">
        <v>1730</v>
      </c>
      <c r="M222" s="250"/>
      <c r="N222" s="161" t="s">
        <v>22</v>
      </c>
      <c r="O222" s="135"/>
      <c r="P222" s="135"/>
      <c r="Q222" s="135"/>
      <c r="R222" s="135"/>
      <c r="S222" s="135"/>
    </row>
    <row r="223" spans="1:19" ht="162.75">
      <c r="A223" s="1064"/>
      <c r="B223" s="135">
        <v>8</v>
      </c>
      <c r="C223" s="248" t="s">
        <v>716</v>
      </c>
      <c r="D223" s="161" t="s">
        <v>717</v>
      </c>
      <c r="E223" s="192" t="s">
        <v>1884</v>
      </c>
      <c r="F223" s="248" t="s">
        <v>1094</v>
      </c>
      <c r="G223" s="161" t="s">
        <v>1111</v>
      </c>
      <c r="H223" s="253" t="s">
        <v>1868</v>
      </c>
      <c r="I223" s="248">
        <v>3</v>
      </c>
      <c r="J223" s="292">
        <v>45110</v>
      </c>
      <c r="K223" s="307" t="s">
        <v>1885</v>
      </c>
      <c r="L223" s="249">
        <v>3300</v>
      </c>
      <c r="M223" s="250"/>
      <c r="N223" s="161" t="s">
        <v>22</v>
      </c>
      <c r="O223" s="135"/>
      <c r="P223" s="135"/>
      <c r="Q223" s="135"/>
      <c r="R223" s="135"/>
      <c r="S223" s="135"/>
    </row>
    <row r="224" spans="1:19" ht="162.75">
      <c r="A224" s="1064"/>
      <c r="B224" s="135">
        <v>9</v>
      </c>
      <c r="C224" s="248" t="s">
        <v>395</v>
      </c>
      <c r="D224" s="161" t="s">
        <v>718</v>
      </c>
      <c r="E224" s="192" t="s">
        <v>1886</v>
      </c>
      <c r="F224" s="248" t="s">
        <v>1094</v>
      </c>
      <c r="G224" s="161" t="s">
        <v>1115</v>
      </c>
      <c r="H224" s="253" t="s">
        <v>1868</v>
      </c>
      <c r="I224" s="248">
        <v>3</v>
      </c>
      <c r="J224" s="292">
        <v>45261</v>
      </c>
      <c r="K224" s="307" t="s">
        <v>1887</v>
      </c>
      <c r="L224" s="249">
        <v>5335</v>
      </c>
      <c r="M224" s="250"/>
      <c r="N224" s="161" t="s">
        <v>22</v>
      </c>
      <c r="O224" s="135"/>
      <c r="P224" s="135"/>
      <c r="Q224" s="135"/>
      <c r="R224" s="135"/>
      <c r="S224" s="135"/>
    </row>
    <row r="225" spans="1:19" ht="162.75">
      <c r="A225" s="1064"/>
      <c r="B225" s="135">
        <v>10</v>
      </c>
      <c r="C225" s="248" t="s">
        <v>397</v>
      </c>
      <c r="D225" s="161" t="s">
        <v>720</v>
      </c>
      <c r="E225" s="192" t="s">
        <v>1888</v>
      </c>
      <c r="F225" s="248" t="s">
        <v>1094</v>
      </c>
      <c r="G225" s="161" t="s">
        <v>1111</v>
      </c>
      <c r="H225" s="253" t="s">
        <v>1868</v>
      </c>
      <c r="I225" s="248">
        <v>4</v>
      </c>
      <c r="J225" s="292">
        <v>45261</v>
      </c>
      <c r="K225" s="307" t="s">
        <v>1881</v>
      </c>
      <c r="L225" s="249">
        <v>2500</v>
      </c>
      <c r="M225" s="250"/>
      <c r="N225" s="161" t="s">
        <v>22</v>
      </c>
      <c r="O225" s="135"/>
      <c r="P225" s="135"/>
      <c r="Q225" s="135"/>
      <c r="R225" s="135"/>
      <c r="S225" s="135"/>
    </row>
    <row r="226" spans="1:19" ht="162.75">
      <c r="A226" s="1064"/>
      <c r="B226" s="135">
        <v>11</v>
      </c>
      <c r="C226" s="248" t="s">
        <v>721</v>
      </c>
      <c r="D226" s="161" t="s">
        <v>722</v>
      </c>
      <c r="E226" s="192" t="s">
        <v>1889</v>
      </c>
      <c r="F226" s="248" t="s">
        <v>1103</v>
      </c>
      <c r="G226" s="161" t="s">
        <v>1164</v>
      </c>
      <c r="H226" s="253" t="s">
        <v>1868</v>
      </c>
      <c r="I226" s="248">
        <v>2</v>
      </c>
      <c r="J226" s="308">
        <v>45261</v>
      </c>
      <c r="K226" s="307" t="s">
        <v>1890</v>
      </c>
      <c r="L226" s="249">
        <v>1300</v>
      </c>
      <c r="M226" s="250"/>
      <c r="N226" s="161" t="s">
        <v>22</v>
      </c>
      <c r="O226" s="135"/>
      <c r="P226" s="135"/>
      <c r="Q226" s="135"/>
      <c r="R226" s="135"/>
      <c r="S226" s="135"/>
    </row>
    <row r="227" spans="1:19" ht="162.75">
      <c r="A227" s="1064"/>
      <c r="B227" s="135">
        <v>14</v>
      </c>
      <c r="C227" s="248" t="s">
        <v>723</v>
      </c>
      <c r="D227" s="161" t="s">
        <v>724</v>
      </c>
      <c r="E227" s="192" t="s">
        <v>1891</v>
      </c>
      <c r="F227" s="248" t="s">
        <v>1163</v>
      </c>
      <c r="G227" s="161" t="s">
        <v>1104</v>
      </c>
      <c r="H227" s="253" t="s">
        <v>1868</v>
      </c>
      <c r="I227" s="248">
        <v>4</v>
      </c>
      <c r="J227" s="308">
        <v>45138</v>
      </c>
      <c r="K227" s="307" t="s">
        <v>1892</v>
      </c>
      <c r="L227" s="249">
        <v>3850</v>
      </c>
      <c r="M227" s="250"/>
      <c r="N227" s="161" t="s">
        <v>22</v>
      </c>
      <c r="O227" s="135"/>
      <c r="P227" s="135"/>
      <c r="Q227" s="135"/>
      <c r="R227" s="135"/>
      <c r="S227" s="135"/>
    </row>
    <row r="228" spans="1:19" ht="105">
      <c r="A228" s="1064"/>
      <c r="B228" s="135">
        <v>18</v>
      </c>
      <c r="C228" s="248" t="s">
        <v>725</v>
      </c>
      <c r="D228" s="161" t="s">
        <v>726</v>
      </c>
      <c r="E228" s="192" t="s">
        <v>1893</v>
      </c>
      <c r="F228" s="248" t="s">
        <v>1094</v>
      </c>
      <c r="G228" s="161" t="s">
        <v>1095</v>
      </c>
      <c r="H228" s="253" t="s">
        <v>1894</v>
      </c>
      <c r="I228" s="248">
        <v>4</v>
      </c>
      <c r="J228" s="292">
        <v>45077</v>
      </c>
      <c r="K228" s="158" t="s">
        <v>1895</v>
      </c>
      <c r="L228" s="249">
        <v>250000</v>
      </c>
      <c r="M228" s="250"/>
      <c r="N228" s="161" t="s">
        <v>14</v>
      </c>
      <c r="O228" s="135"/>
      <c r="P228" s="135"/>
      <c r="Q228" s="135"/>
      <c r="R228" s="135"/>
      <c r="S228" s="135"/>
    </row>
    <row r="229" spans="1:19" ht="92.25">
      <c r="A229" s="1064"/>
      <c r="B229" s="135">
        <v>19</v>
      </c>
      <c r="C229" s="248" t="s">
        <v>407</v>
      </c>
      <c r="D229" s="309" t="s">
        <v>727</v>
      </c>
      <c r="E229" s="192" t="s">
        <v>1896</v>
      </c>
      <c r="F229" s="248" t="s">
        <v>1094</v>
      </c>
      <c r="G229" s="161" t="s">
        <v>1095</v>
      </c>
      <c r="H229" s="253" t="s">
        <v>1897</v>
      </c>
      <c r="I229" s="248">
        <v>4</v>
      </c>
      <c r="J229" s="292">
        <v>44957</v>
      </c>
      <c r="K229" s="158" t="s">
        <v>1895</v>
      </c>
      <c r="L229" s="249">
        <v>17000</v>
      </c>
      <c r="M229" s="250"/>
      <c r="N229" s="161" t="s">
        <v>14</v>
      </c>
      <c r="O229" s="135"/>
      <c r="P229" s="135"/>
      <c r="Q229" s="135"/>
      <c r="R229" s="135"/>
      <c r="S229" s="135"/>
    </row>
    <row r="230" spans="1:19" ht="139.5">
      <c r="A230" s="1064"/>
      <c r="B230" s="254">
        <v>20</v>
      </c>
      <c r="C230" s="258" t="s">
        <v>410</v>
      </c>
      <c r="D230" s="310" t="s">
        <v>728</v>
      </c>
      <c r="E230" s="257" t="s">
        <v>1898</v>
      </c>
      <c r="F230" s="258" t="s">
        <v>1094</v>
      </c>
      <c r="G230" s="255"/>
      <c r="H230" s="256" t="s">
        <v>1899</v>
      </c>
      <c r="I230" s="258">
        <v>2</v>
      </c>
      <c r="J230" s="311">
        <v>44818</v>
      </c>
      <c r="K230" s="312" t="s">
        <v>1900</v>
      </c>
      <c r="L230" s="261">
        <v>2110</v>
      </c>
      <c r="M230" s="262"/>
      <c r="N230" s="255" t="s">
        <v>729</v>
      </c>
      <c r="O230" s="254"/>
      <c r="P230" s="254"/>
      <c r="Q230" s="254"/>
      <c r="R230" s="290" t="s">
        <v>730</v>
      </c>
      <c r="S230" s="290"/>
    </row>
    <row r="231" spans="1:19">
      <c r="A231" s="102" t="s">
        <v>731</v>
      </c>
      <c r="B231" s="102">
        <v>20</v>
      </c>
      <c r="C231" s="103"/>
      <c r="D231" s="103"/>
      <c r="E231" s="128"/>
      <c r="F231" s="102"/>
      <c r="G231" s="129"/>
      <c r="H231" s="102"/>
      <c r="I231" s="102"/>
      <c r="J231" s="130"/>
      <c r="K231" s="102"/>
      <c r="L231" s="108">
        <f>SUM(L216:L230)</f>
        <v>3504977.5599999996</v>
      </c>
      <c r="M231" s="107"/>
      <c r="N231" s="102"/>
      <c r="O231" s="102"/>
      <c r="P231" s="102"/>
      <c r="Q231" s="102"/>
      <c r="R231" s="102"/>
      <c r="S231" s="102"/>
    </row>
    <row r="232" spans="1:19" ht="88.5">
      <c r="A232" s="1061" t="s">
        <v>1901</v>
      </c>
      <c r="B232" s="165">
        <v>1</v>
      </c>
      <c r="C232" s="120" t="s">
        <v>375</v>
      </c>
      <c r="D232" s="154" t="s">
        <v>733</v>
      </c>
      <c r="E232" s="154" t="s">
        <v>1902</v>
      </c>
      <c r="F232" s="154" t="s">
        <v>1094</v>
      </c>
      <c r="G232" s="154" t="s">
        <v>1095</v>
      </c>
      <c r="H232" s="99" t="s">
        <v>1903</v>
      </c>
      <c r="I232" s="120">
        <v>4</v>
      </c>
      <c r="J232" s="182">
        <v>45021</v>
      </c>
      <c r="K232" s="100" t="s">
        <v>1904</v>
      </c>
      <c r="L232" s="149">
        <v>1150000</v>
      </c>
      <c r="M232" s="223"/>
      <c r="N232" s="154" t="s">
        <v>14</v>
      </c>
      <c r="O232" s="165"/>
      <c r="P232" s="165"/>
      <c r="Q232" s="165"/>
      <c r="R232" s="165"/>
      <c r="S232" s="165"/>
    </row>
    <row r="233" spans="1:19" ht="113.25" customHeight="1">
      <c r="A233" s="1062"/>
      <c r="B233" s="165">
        <v>2</v>
      </c>
      <c r="C233" s="120" t="s">
        <v>384</v>
      </c>
      <c r="D233" s="154" t="s">
        <v>735</v>
      </c>
      <c r="E233" s="154" t="s">
        <v>1905</v>
      </c>
      <c r="F233" s="154" t="s">
        <v>1094</v>
      </c>
      <c r="G233" s="154" t="s">
        <v>1095</v>
      </c>
      <c r="H233" s="99" t="s">
        <v>1906</v>
      </c>
      <c r="I233" s="120">
        <v>4</v>
      </c>
      <c r="J233" s="182">
        <v>45261</v>
      </c>
      <c r="K233" s="100" t="s">
        <v>1907</v>
      </c>
      <c r="L233" s="149">
        <v>750000</v>
      </c>
      <c r="M233" s="223"/>
      <c r="N233" s="154" t="s">
        <v>14</v>
      </c>
      <c r="O233" s="165"/>
      <c r="P233" s="165"/>
      <c r="Q233" s="165"/>
      <c r="R233" s="165"/>
      <c r="S233" s="165"/>
    </row>
    <row r="234" spans="1:19" ht="189">
      <c r="A234" s="1062"/>
      <c r="B234" s="165">
        <v>3</v>
      </c>
      <c r="C234" s="120" t="s">
        <v>380</v>
      </c>
      <c r="D234" s="154" t="s">
        <v>736</v>
      </c>
      <c r="E234" s="154" t="s">
        <v>1908</v>
      </c>
      <c r="F234" s="154" t="s">
        <v>1094</v>
      </c>
      <c r="G234" s="154" t="s">
        <v>1095</v>
      </c>
      <c r="H234" s="99" t="s">
        <v>1903</v>
      </c>
      <c r="I234" s="120">
        <v>4</v>
      </c>
      <c r="J234" s="182">
        <v>44928</v>
      </c>
      <c r="K234" s="100" t="s">
        <v>1909</v>
      </c>
      <c r="L234" s="149">
        <v>40000</v>
      </c>
      <c r="M234" s="223"/>
      <c r="N234" s="154" t="s">
        <v>32</v>
      </c>
      <c r="O234" s="165"/>
      <c r="P234" s="165"/>
      <c r="Q234" s="165"/>
      <c r="R234" s="165"/>
      <c r="S234" s="165"/>
    </row>
    <row r="235" spans="1:19" ht="94.5">
      <c r="A235" s="1062"/>
      <c r="B235" s="165">
        <v>4</v>
      </c>
      <c r="C235" s="120" t="s">
        <v>382</v>
      </c>
      <c r="D235" s="154" t="s">
        <v>737</v>
      </c>
      <c r="E235" s="154" t="s">
        <v>1910</v>
      </c>
      <c r="F235" s="154" t="s">
        <v>1094</v>
      </c>
      <c r="G235" s="154" t="s">
        <v>1095</v>
      </c>
      <c r="H235" s="99" t="s">
        <v>1903</v>
      </c>
      <c r="I235" s="120">
        <v>4</v>
      </c>
      <c r="J235" s="182">
        <v>45095</v>
      </c>
      <c r="K235" s="100" t="s">
        <v>1911</v>
      </c>
      <c r="L235" s="149">
        <v>200000</v>
      </c>
      <c r="M235" s="223"/>
      <c r="N235" s="154" t="s">
        <v>68</v>
      </c>
      <c r="O235" s="165"/>
      <c r="P235" s="165"/>
      <c r="Q235" s="165"/>
      <c r="R235" s="165"/>
      <c r="S235" s="165"/>
    </row>
    <row r="236" spans="1:19" ht="174.75">
      <c r="A236" s="1062"/>
      <c r="B236" s="165">
        <v>5</v>
      </c>
      <c r="C236" s="120" t="s">
        <v>387</v>
      </c>
      <c r="D236" s="154" t="s">
        <v>738</v>
      </c>
      <c r="E236" s="154" t="s">
        <v>1912</v>
      </c>
      <c r="F236" s="154" t="s">
        <v>1163</v>
      </c>
      <c r="G236" s="154" t="s">
        <v>1095</v>
      </c>
      <c r="H236" s="99" t="s">
        <v>1913</v>
      </c>
      <c r="I236" s="120">
        <v>4</v>
      </c>
      <c r="J236" s="182">
        <v>45110</v>
      </c>
      <c r="K236" s="100" t="s">
        <v>1914</v>
      </c>
      <c r="L236" s="149">
        <v>40000</v>
      </c>
      <c r="M236" s="223"/>
      <c r="N236" s="154" t="s">
        <v>68</v>
      </c>
      <c r="O236" s="165"/>
      <c r="P236" s="165"/>
      <c r="Q236" s="165"/>
      <c r="R236" s="165"/>
      <c r="S236" s="165"/>
    </row>
    <row r="237" spans="1:19" ht="92.25">
      <c r="A237" s="1062"/>
      <c r="B237" s="165">
        <v>6</v>
      </c>
      <c r="C237" s="120" t="s">
        <v>714</v>
      </c>
      <c r="D237" s="154" t="s">
        <v>739</v>
      </c>
      <c r="E237" s="154" t="s">
        <v>1915</v>
      </c>
      <c r="F237" s="154" t="s">
        <v>1094</v>
      </c>
      <c r="G237" s="154" t="s">
        <v>1111</v>
      </c>
      <c r="H237" s="99" t="s">
        <v>1916</v>
      </c>
      <c r="I237" s="120">
        <v>4</v>
      </c>
      <c r="J237" s="182">
        <v>45260</v>
      </c>
      <c r="K237" s="100" t="s">
        <v>1907</v>
      </c>
      <c r="L237" s="149">
        <v>7000</v>
      </c>
      <c r="M237" s="223"/>
      <c r="N237" s="154" t="s">
        <v>22</v>
      </c>
      <c r="O237" s="165"/>
      <c r="P237" s="165"/>
      <c r="Q237" s="165"/>
      <c r="R237" s="165"/>
      <c r="S237" s="165"/>
    </row>
    <row r="238" spans="1:19" ht="81">
      <c r="A238" s="1062"/>
      <c r="B238" s="165">
        <v>7</v>
      </c>
      <c r="C238" s="120" t="s">
        <v>392</v>
      </c>
      <c r="D238" s="154" t="s">
        <v>740</v>
      </c>
      <c r="E238" s="154" t="s">
        <v>1917</v>
      </c>
      <c r="F238" s="154" t="s">
        <v>1094</v>
      </c>
      <c r="G238" s="154" t="s">
        <v>1111</v>
      </c>
      <c r="H238" s="99" t="s">
        <v>1918</v>
      </c>
      <c r="I238" s="120">
        <v>4</v>
      </c>
      <c r="J238" s="182">
        <v>45260</v>
      </c>
      <c r="K238" s="100" t="s">
        <v>1919</v>
      </c>
      <c r="L238" s="149">
        <v>6000</v>
      </c>
      <c r="M238" s="223"/>
      <c r="N238" s="154" t="s">
        <v>22</v>
      </c>
      <c r="O238" s="165"/>
      <c r="P238" s="165"/>
      <c r="Q238" s="165"/>
      <c r="R238" s="165"/>
      <c r="S238" s="165"/>
    </row>
    <row r="239" spans="1:19" ht="92.25">
      <c r="A239" s="1062"/>
      <c r="B239" s="165">
        <v>9</v>
      </c>
      <c r="C239" s="120" t="s">
        <v>397</v>
      </c>
      <c r="D239" s="154" t="s">
        <v>741</v>
      </c>
      <c r="E239" s="154" t="s">
        <v>1920</v>
      </c>
      <c r="F239" s="154" t="s">
        <v>1103</v>
      </c>
      <c r="G239" s="154" t="s">
        <v>1164</v>
      </c>
      <c r="H239" s="99" t="s">
        <v>1916</v>
      </c>
      <c r="I239" s="120">
        <v>2</v>
      </c>
      <c r="J239" s="182">
        <v>45260</v>
      </c>
      <c r="K239" s="100" t="s">
        <v>1921</v>
      </c>
      <c r="L239" s="149">
        <v>30000</v>
      </c>
      <c r="M239" s="223"/>
      <c r="N239" s="154" t="s">
        <v>22</v>
      </c>
      <c r="O239" s="165"/>
      <c r="P239" s="165"/>
      <c r="Q239" s="165"/>
      <c r="R239" s="165"/>
      <c r="S239" s="165"/>
    </row>
    <row r="240" spans="1:19" ht="94.5">
      <c r="A240" s="1062"/>
      <c r="B240" s="165">
        <v>10</v>
      </c>
      <c r="C240" s="120" t="s">
        <v>399</v>
      </c>
      <c r="D240" s="154" t="s">
        <v>742</v>
      </c>
      <c r="E240" s="154" t="s">
        <v>1922</v>
      </c>
      <c r="F240" s="154" t="s">
        <v>1094</v>
      </c>
      <c r="G240" s="154" t="s">
        <v>1115</v>
      </c>
      <c r="H240" s="99" t="s">
        <v>1903</v>
      </c>
      <c r="I240" s="120">
        <v>3</v>
      </c>
      <c r="J240" s="182">
        <v>45260</v>
      </c>
      <c r="K240" s="100" t="s">
        <v>1923</v>
      </c>
      <c r="L240" s="149">
        <v>35000</v>
      </c>
      <c r="M240" s="223"/>
      <c r="N240" s="154" t="s">
        <v>22</v>
      </c>
      <c r="O240" s="165"/>
      <c r="P240" s="165"/>
      <c r="Q240" s="165"/>
      <c r="R240" s="165"/>
      <c r="S240" s="165"/>
    </row>
    <row r="241" spans="1:20" ht="53.25">
      <c r="A241" s="1062"/>
      <c r="B241" s="165">
        <v>11</v>
      </c>
      <c r="C241" s="120" t="s">
        <v>401</v>
      </c>
      <c r="D241" s="154" t="s">
        <v>743</v>
      </c>
      <c r="E241" s="154" t="s">
        <v>1924</v>
      </c>
      <c r="F241" s="154" t="s">
        <v>1094</v>
      </c>
      <c r="G241" s="154" t="s">
        <v>1111</v>
      </c>
      <c r="H241" s="313" t="s">
        <v>1925</v>
      </c>
      <c r="I241" s="120">
        <v>2</v>
      </c>
      <c r="J241" s="182">
        <v>45260</v>
      </c>
      <c r="K241" s="100" t="s">
        <v>1926</v>
      </c>
      <c r="L241" s="149">
        <v>30000</v>
      </c>
      <c r="M241" s="223"/>
      <c r="N241" s="154" t="s">
        <v>22</v>
      </c>
      <c r="O241" s="165"/>
      <c r="P241" s="165"/>
      <c r="Q241" s="165"/>
      <c r="R241" s="165"/>
      <c r="S241" s="165"/>
    </row>
    <row r="242" spans="1:20" ht="50.25">
      <c r="A242" s="1062"/>
      <c r="B242" s="165">
        <v>12</v>
      </c>
      <c r="C242" s="120" t="s">
        <v>403</v>
      </c>
      <c r="D242" s="154" t="s">
        <v>744</v>
      </c>
      <c r="E242" s="154" t="s">
        <v>1927</v>
      </c>
      <c r="F242" s="154" t="s">
        <v>1094</v>
      </c>
      <c r="G242" s="154" t="s">
        <v>1115</v>
      </c>
      <c r="H242" s="313" t="s">
        <v>1925</v>
      </c>
      <c r="I242" s="120">
        <v>4</v>
      </c>
      <c r="J242" s="182">
        <v>45260</v>
      </c>
      <c r="K242" s="100" t="s">
        <v>1928</v>
      </c>
      <c r="L242" s="149">
        <v>15000</v>
      </c>
      <c r="M242" s="223"/>
      <c r="N242" s="154" t="s">
        <v>22</v>
      </c>
      <c r="O242" s="165"/>
      <c r="P242" s="165"/>
      <c r="Q242" s="165"/>
      <c r="R242" s="165"/>
      <c r="S242" s="165"/>
    </row>
    <row r="243" spans="1:20" ht="81">
      <c r="A243" s="1062"/>
      <c r="B243" s="165">
        <v>13</v>
      </c>
      <c r="C243" s="120" t="s">
        <v>745</v>
      </c>
      <c r="D243" s="154" t="s">
        <v>746</v>
      </c>
      <c r="E243" s="154" t="s">
        <v>1929</v>
      </c>
      <c r="F243" s="154" t="s">
        <v>1163</v>
      </c>
      <c r="G243" s="154" t="s">
        <v>1115</v>
      </c>
      <c r="H243" s="99" t="s">
        <v>1903</v>
      </c>
      <c r="I243" s="120">
        <v>2</v>
      </c>
      <c r="J243" s="182">
        <v>45260</v>
      </c>
      <c r="K243" s="100" t="s">
        <v>1930</v>
      </c>
      <c r="L243" s="149">
        <v>25000</v>
      </c>
      <c r="M243" s="223"/>
      <c r="N243" s="154" t="s">
        <v>22</v>
      </c>
      <c r="O243" s="165"/>
      <c r="P243" s="165"/>
      <c r="Q243" s="165"/>
      <c r="R243" s="165"/>
      <c r="S243" s="165"/>
    </row>
    <row r="244" spans="1:20" ht="151.5">
      <c r="A244" s="1062"/>
      <c r="B244" s="337">
        <v>14</v>
      </c>
      <c r="C244" s="339" t="s">
        <v>407</v>
      </c>
      <c r="D244" s="331" t="s">
        <v>747</v>
      </c>
      <c r="E244" s="331" t="s">
        <v>1931</v>
      </c>
      <c r="F244" s="331" t="s">
        <v>1094</v>
      </c>
      <c r="G244" s="331" t="s">
        <v>1115</v>
      </c>
      <c r="H244" s="441" t="s">
        <v>1925</v>
      </c>
      <c r="I244" s="339">
        <v>4</v>
      </c>
      <c r="J244" s="333">
        <v>45260</v>
      </c>
      <c r="K244" s="332" t="s">
        <v>1932</v>
      </c>
      <c r="L244" s="295">
        <v>750000</v>
      </c>
      <c r="M244" s="341"/>
      <c r="N244" s="331" t="s">
        <v>68</v>
      </c>
      <c r="O244" s="337"/>
      <c r="P244" s="331" t="s">
        <v>1118</v>
      </c>
      <c r="Q244" s="338" t="s">
        <v>1933</v>
      </c>
      <c r="R244" s="338"/>
      <c r="S244" s="442" t="s">
        <v>1934</v>
      </c>
    </row>
    <row r="245" spans="1:20" ht="128.25">
      <c r="A245" s="1062"/>
      <c r="B245" s="165">
        <v>15</v>
      </c>
      <c r="C245" s="120" t="s">
        <v>410</v>
      </c>
      <c r="D245" s="154" t="s">
        <v>749</v>
      </c>
      <c r="E245" s="154" t="s">
        <v>1935</v>
      </c>
      <c r="F245" s="154" t="s">
        <v>1211</v>
      </c>
      <c r="G245" s="154" t="s">
        <v>1212</v>
      </c>
      <c r="H245" s="313" t="s">
        <v>1925</v>
      </c>
      <c r="I245" s="120">
        <v>4</v>
      </c>
      <c r="J245" s="182">
        <v>45260</v>
      </c>
      <c r="K245" s="100" t="s">
        <v>1936</v>
      </c>
      <c r="L245" s="149">
        <v>800000</v>
      </c>
      <c r="M245" s="223"/>
      <c r="N245" s="154" t="s">
        <v>68</v>
      </c>
      <c r="O245" s="165"/>
      <c r="P245" s="154" t="s">
        <v>1118</v>
      </c>
      <c r="Q245" s="99" t="s">
        <v>1937</v>
      </c>
      <c r="R245" s="99"/>
      <c r="S245" s="99"/>
    </row>
    <row r="246" spans="1:20" ht="116.25">
      <c r="A246" s="1062"/>
      <c r="B246" s="165">
        <v>16</v>
      </c>
      <c r="C246" s="120" t="s">
        <v>413</v>
      </c>
      <c r="D246" s="154" t="s">
        <v>750</v>
      </c>
      <c r="E246" s="154" t="s">
        <v>1938</v>
      </c>
      <c r="F246" s="154" t="s">
        <v>1211</v>
      </c>
      <c r="G246" s="154" t="s">
        <v>1212</v>
      </c>
      <c r="H246" s="99" t="s">
        <v>1939</v>
      </c>
      <c r="I246" s="120">
        <v>4</v>
      </c>
      <c r="J246" s="182">
        <v>45260</v>
      </c>
      <c r="K246" s="100" t="s">
        <v>1940</v>
      </c>
      <c r="L246" s="149">
        <v>350000</v>
      </c>
      <c r="M246" s="223"/>
      <c r="N246" s="154" t="s">
        <v>68</v>
      </c>
      <c r="O246" s="165"/>
      <c r="P246" s="154" t="s">
        <v>1118</v>
      </c>
      <c r="Q246" s="99" t="s">
        <v>1941</v>
      </c>
      <c r="R246" s="99"/>
      <c r="S246" s="99"/>
    </row>
    <row r="247" spans="1:20" ht="105">
      <c r="A247" s="1062"/>
      <c r="B247" s="165">
        <v>17</v>
      </c>
      <c r="C247" s="120" t="s">
        <v>415</v>
      </c>
      <c r="D247" s="154" t="s">
        <v>751</v>
      </c>
      <c r="E247" s="154" t="s">
        <v>1942</v>
      </c>
      <c r="F247" s="154" t="s">
        <v>1163</v>
      </c>
      <c r="G247" s="154" t="s">
        <v>1111</v>
      </c>
      <c r="H247" s="99" t="s">
        <v>1943</v>
      </c>
      <c r="I247" s="120">
        <v>4</v>
      </c>
      <c r="J247" s="182">
        <v>45260</v>
      </c>
      <c r="K247" s="100" t="s">
        <v>1944</v>
      </c>
      <c r="L247" s="149">
        <v>230000</v>
      </c>
      <c r="M247" s="223"/>
      <c r="N247" s="154" t="s">
        <v>68</v>
      </c>
      <c r="O247" s="165"/>
      <c r="P247" s="165"/>
      <c r="Q247" s="165"/>
      <c r="R247" s="165"/>
      <c r="S247" s="165"/>
    </row>
    <row r="248" spans="1:20" ht="105">
      <c r="A248" s="1062"/>
      <c r="B248" s="239">
        <v>18</v>
      </c>
      <c r="C248" s="168" t="s">
        <v>417</v>
      </c>
      <c r="D248" s="194" t="s">
        <v>752</v>
      </c>
      <c r="E248" s="194" t="s">
        <v>1945</v>
      </c>
      <c r="F248" s="194" t="s">
        <v>1946</v>
      </c>
      <c r="G248" s="194"/>
      <c r="H248" s="240" t="s">
        <v>1947</v>
      </c>
      <c r="I248" s="168">
        <v>4</v>
      </c>
      <c r="J248" s="196">
        <v>45229</v>
      </c>
      <c r="K248" s="195" t="s">
        <v>1948</v>
      </c>
      <c r="L248" s="241">
        <v>8000</v>
      </c>
      <c r="M248" s="242"/>
      <c r="N248" s="194" t="s">
        <v>729</v>
      </c>
      <c r="O248" s="239"/>
      <c r="P248" s="239"/>
      <c r="Q248" s="239"/>
      <c r="R248" s="239"/>
      <c r="S248" s="1072" t="s">
        <v>1949</v>
      </c>
    </row>
    <row r="249" spans="1:20" ht="92.25">
      <c r="A249" s="1062"/>
      <c r="B249" s="239">
        <v>19</v>
      </c>
      <c r="C249" s="168" t="s">
        <v>419</v>
      </c>
      <c r="D249" s="194" t="s">
        <v>754</v>
      </c>
      <c r="E249" s="194" t="s">
        <v>1950</v>
      </c>
      <c r="F249" s="194" t="s">
        <v>1211</v>
      </c>
      <c r="G249" s="194" t="s">
        <v>1211</v>
      </c>
      <c r="H249" s="240" t="s">
        <v>1951</v>
      </c>
      <c r="I249" s="168">
        <v>4</v>
      </c>
      <c r="J249" s="196">
        <v>45229</v>
      </c>
      <c r="K249" s="195" t="s">
        <v>1952</v>
      </c>
      <c r="L249" s="241">
        <v>17000</v>
      </c>
      <c r="M249" s="242"/>
      <c r="N249" s="194" t="s">
        <v>729</v>
      </c>
      <c r="O249" s="239"/>
      <c r="P249" s="239"/>
      <c r="Q249" s="239"/>
      <c r="R249" s="239"/>
      <c r="S249" s="1073"/>
    </row>
    <row r="250" spans="1:20" ht="144.75" customHeight="1">
      <c r="A250" s="1062"/>
      <c r="B250" s="239">
        <v>20</v>
      </c>
      <c r="C250" s="168" t="s">
        <v>755</v>
      </c>
      <c r="D250" s="194" t="s">
        <v>756</v>
      </c>
      <c r="E250" s="194" t="s">
        <v>1953</v>
      </c>
      <c r="F250" s="194" t="s">
        <v>1211</v>
      </c>
      <c r="G250" s="194" t="s">
        <v>1211</v>
      </c>
      <c r="H250" s="240" t="s">
        <v>1951</v>
      </c>
      <c r="I250" s="168">
        <v>4</v>
      </c>
      <c r="J250" s="196">
        <v>45230</v>
      </c>
      <c r="K250" s="195" t="s">
        <v>1954</v>
      </c>
      <c r="L250" s="241">
        <v>17000</v>
      </c>
      <c r="M250" s="242"/>
      <c r="N250" s="194" t="s">
        <v>729</v>
      </c>
      <c r="O250" s="239"/>
      <c r="P250" s="239"/>
      <c r="Q250" s="239"/>
      <c r="R250" s="239"/>
      <c r="S250" s="1073"/>
    </row>
    <row r="251" spans="1:20" ht="113.25">
      <c r="A251" s="1062"/>
      <c r="B251" s="475">
        <v>21</v>
      </c>
      <c r="C251" s="476" t="s">
        <v>757</v>
      </c>
      <c r="D251" s="477" t="s">
        <v>758</v>
      </c>
      <c r="E251" s="477" t="s">
        <v>1955</v>
      </c>
      <c r="F251" s="477" t="s">
        <v>1163</v>
      </c>
      <c r="G251" s="477"/>
      <c r="H251" s="478" t="s">
        <v>1951</v>
      </c>
      <c r="I251" s="476">
        <v>4</v>
      </c>
      <c r="J251" s="479">
        <v>45230</v>
      </c>
      <c r="K251" s="480" t="s">
        <v>1956</v>
      </c>
      <c r="L251" s="481">
        <v>10000</v>
      </c>
      <c r="M251" s="482"/>
      <c r="N251" s="477" t="s">
        <v>729</v>
      </c>
      <c r="O251" s="475"/>
      <c r="P251" s="475"/>
      <c r="Q251" s="465"/>
      <c r="R251" s="239"/>
      <c r="S251" s="1073"/>
      <c r="T251" s="20" t="s">
        <v>1957</v>
      </c>
    </row>
    <row r="252" spans="1:20" ht="94.5">
      <c r="A252" s="1062"/>
      <c r="B252" s="239">
        <v>22</v>
      </c>
      <c r="C252" s="168" t="s">
        <v>760</v>
      </c>
      <c r="D252" s="194" t="s">
        <v>761</v>
      </c>
      <c r="E252" s="194" t="s">
        <v>1958</v>
      </c>
      <c r="F252" s="194"/>
      <c r="G252" s="194"/>
      <c r="H252" s="240" t="s">
        <v>1951</v>
      </c>
      <c r="I252" s="168">
        <v>3</v>
      </c>
      <c r="J252" s="196">
        <v>45230</v>
      </c>
      <c r="K252" s="195" t="s">
        <v>1959</v>
      </c>
      <c r="L252" s="241">
        <v>4000</v>
      </c>
      <c r="M252" s="242"/>
      <c r="N252" s="194" t="s">
        <v>762</v>
      </c>
      <c r="O252" s="239"/>
      <c r="P252" s="239"/>
      <c r="Q252" s="239"/>
      <c r="R252" s="239"/>
      <c r="S252" s="1074"/>
    </row>
    <row r="253" spans="1:20" ht="81">
      <c r="A253" s="1062"/>
      <c r="B253" s="239">
        <v>23</v>
      </c>
      <c r="C253" s="168" t="s">
        <v>763</v>
      </c>
      <c r="D253" s="194" t="s">
        <v>764</v>
      </c>
      <c r="E253" s="194" t="s">
        <v>1960</v>
      </c>
      <c r="F253" s="194"/>
      <c r="G253" s="194"/>
      <c r="H253" s="240" t="s">
        <v>1961</v>
      </c>
      <c r="I253" s="168">
        <v>4</v>
      </c>
      <c r="J253" s="196">
        <v>45013</v>
      </c>
      <c r="K253" s="195" t="s">
        <v>1962</v>
      </c>
      <c r="L253" s="241">
        <v>10000</v>
      </c>
      <c r="M253" s="242"/>
      <c r="N253" s="194" t="s">
        <v>729</v>
      </c>
      <c r="O253" s="239"/>
      <c r="P253" s="239"/>
      <c r="Q253" s="239"/>
      <c r="R253" s="239"/>
      <c r="S253" s="1072" t="s">
        <v>1963</v>
      </c>
    </row>
    <row r="254" spans="1:20" ht="92.25">
      <c r="A254" s="1062"/>
      <c r="B254" s="239">
        <v>24</v>
      </c>
      <c r="C254" s="168" t="s">
        <v>766</v>
      </c>
      <c r="D254" s="194" t="s">
        <v>767</v>
      </c>
      <c r="E254" s="194" t="s">
        <v>1964</v>
      </c>
      <c r="F254" s="194" t="s">
        <v>1211</v>
      </c>
      <c r="G254" s="194" t="s">
        <v>1211</v>
      </c>
      <c r="H254" s="240" t="s">
        <v>1951</v>
      </c>
      <c r="I254" s="168">
        <v>3</v>
      </c>
      <c r="J254" s="196">
        <v>45230</v>
      </c>
      <c r="K254" s="195" t="s">
        <v>1965</v>
      </c>
      <c r="L254" s="241">
        <v>20000</v>
      </c>
      <c r="M254" s="242"/>
      <c r="N254" s="194" t="s">
        <v>729</v>
      </c>
      <c r="O254" s="239"/>
      <c r="P254" s="239"/>
      <c r="Q254" s="239"/>
      <c r="R254" s="239"/>
      <c r="S254" s="1073"/>
    </row>
    <row r="255" spans="1:20" ht="92.25">
      <c r="A255" s="1062"/>
      <c r="B255" s="239">
        <v>25</v>
      </c>
      <c r="C255" s="168" t="s">
        <v>768</v>
      </c>
      <c r="D255" s="194" t="s">
        <v>769</v>
      </c>
      <c r="E255" s="194" t="s">
        <v>1966</v>
      </c>
      <c r="F255" s="194"/>
      <c r="G255" s="194"/>
      <c r="H255" s="240" t="s">
        <v>1951</v>
      </c>
      <c r="I255" s="168">
        <v>3</v>
      </c>
      <c r="J255" s="196">
        <v>45230</v>
      </c>
      <c r="K255" s="195" t="s">
        <v>1967</v>
      </c>
      <c r="L255" s="241">
        <v>8000</v>
      </c>
      <c r="M255" s="242"/>
      <c r="N255" s="194" t="s">
        <v>729</v>
      </c>
      <c r="O255" s="239"/>
      <c r="P255" s="239"/>
      <c r="Q255" s="239"/>
      <c r="R255" s="239"/>
      <c r="S255" s="1073"/>
    </row>
    <row r="256" spans="1:20" ht="135">
      <c r="A256" s="1062"/>
      <c r="B256" s="239">
        <v>26</v>
      </c>
      <c r="C256" s="168" t="s">
        <v>770</v>
      </c>
      <c r="D256" s="194" t="s">
        <v>771</v>
      </c>
      <c r="E256" s="194" t="s">
        <v>1968</v>
      </c>
      <c r="F256" s="194"/>
      <c r="G256" s="194"/>
      <c r="H256" s="240" t="s">
        <v>1951</v>
      </c>
      <c r="I256" s="168">
        <v>4</v>
      </c>
      <c r="J256" s="196">
        <v>45230</v>
      </c>
      <c r="K256" s="195" t="s">
        <v>1969</v>
      </c>
      <c r="L256" s="241">
        <v>30000</v>
      </c>
      <c r="M256" s="242"/>
      <c r="N256" s="194" t="s">
        <v>729</v>
      </c>
      <c r="O256" s="239"/>
      <c r="P256" s="239"/>
      <c r="Q256" s="239"/>
      <c r="R256" s="239"/>
      <c r="S256" s="1073"/>
    </row>
    <row r="257" spans="1:19" ht="148.5">
      <c r="A257" s="1062"/>
      <c r="B257" s="239">
        <v>27</v>
      </c>
      <c r="C257" s="168" t="s">
        <v>772</v>
      </c>
      <c r="D257" s="194" t="s">
        <v>773</v>
      </c>
      <c r="E257" s="194" t="s">
        <v>1970</v>
      </c>
      <c r="F257" s="194"/>
      <c r="G257" s="194"/>
      <c r="H257" s="240" t="s">
        <v>1971</v>
      </c>
      <c r="I257" s="168">
        <v>2</v>
      </c>
      <c r="J257" s="196">
        <v>45227</v>
      </c>
      <c r="K257" s="195" t="s">
        <v>1972</v>
      </c>
      <c r="L257" s="241">
        <v>1000</v>
      </c>
      <c r="M257" s="242"/>
      <c r="N257" s="194" t="s">
        <v>729</v>
      </c>
      <c r="O257" s="239"/>
      <c r="P257" s="239"/>
      <c r="Q257" s="239"/>
      <c r="R257" s="239"/>
      <c r="S257" s="1073"/>
    </row>
    <row r="258" spans="1:19" ht="92.25">
      <c r="A258" s="1062"/>
      <c r="B258" s="239">
        <v>28</v>
      </c>
      <c r="C258" s="168" t="s">
        <v>775</v>
      </c>
      <c r="D258" s="194" t="s">
        <v>776</v>
      </c>
      <c r="E258" s="194" t="s">
        <v>1973</v>
      </c>
      <c r="F258" s="194"/>
      <c r="G258" s="194"/>
      <c r="H258" s="240" t="s">
        <v>1971</v>
      </c>
      <c r="I258" s="168">
        <v>2</v>
      </c>
      <c r="J258" s="196">
        <v>45227</v>
      </c>
      <c r="K258" s="195" t="s">
        <v>1974</v>
      </c>
      <c r="L258" s="241">
        <v>5000</v>
      </c>
      <c r="M258" s="242"/>
      <c r="N258" s="194" t="s">
        <v>729</v>
      </c>
      <c r="O258" s="239"/>
      <c r="P258" s="239"/>
      <c r="Q258" s="239"/>
      <c r="R258" s="239"/>
      <c r="S258" s="1073"/>
    </row>
    <row r="259" spans="1:19" ht="92.25">
      <c r="A259" s="1062"/>
      <c r="B259" s="239">
        <v>29</v>
      </c>
      <c r="C259" s="168" t="s">
        <v>777</v>
      </c>
      <c r="D259" s="194" t="s">
        <v>778</v>
      </c>
      <c r="E259" s="194" t="s">
        <v>1975</v>
      </c>
      <c r="F259" s="194"/>
      <c r="G259" s="194"/>
      <c r="H259" s="240" t="s">
        <v>1971</v>
      </c>
      <c r="I259" s="168">
        <v>4</v>
      </c>
      <c r="J259" s="196">
        <v>45227</v>
      </c>
      <c r="K259" s="195" t="s">
        <v>1976</v>
      </c>
      <c r="L259" s="241">
        <v>10000</v>
      </c>
      <c r="M259" s="242"/>
      <c r="N259" s="194" t="s">
        <v>729</v>
      </c>
      <c r="O259" s="239"/>
      <c r="P259" s="239"/>
      <c r="Q259" s="239"/>
      <c r="R259" s="239"/>
      <c r="S259" s="1073"/>
    </row>
    <row r="260" spans="1:19" ht="121.5">
      <c r="A260" s="1062"/>
      <c r="B260" s="239">
        <v>30</v>
      </c>
      <c r="C260" s="168" t="s">
        <v>779</v>
      </c>
      <c r="D260" s="194" t="s">
        <v>780</v>
      </c>
      <c r="E260" s="194" t="s">
        <v>1977</v>
      </c>
      <c r="F260" s="194"/>
      <c r="G260" s="194"/>
      <c r="H260" s="240" t="s">
        <v>1951</v>
      </c>
      <c r="I260" s="168">
        <v>3</v>
      </c>
      <c r="J260" s="196">
        <v>45230</v>
      </c>
      <c r="K260" s="195" t="s">
        <v>1978</v>
      </c>
      <c r="L260" s="241" t="s">
        <v>781</v>
      </c>
      <c r="M260" s="242"/>
      <c r="N260" s="194" t="s">
        <v>729</v>
      </c>
      <c r="O260" s="239"/>
      <c r="P260" s="239"/>
      <c r="Q260" s="239"/>
      <c r="R260" s="239"/>
      <c r="S260" s="1073"/>
    </row>
    <row r="261" spans="1:19" ht="108">
      <c r="A261" s="1063"/>
      <c r="B261" s="239">
        <v>31</v>
      </c>
      <c r="C261" s="168" t="s">
        <v>783</v>
      </c>
      <c r="D261" s="194" t="s">
        <v>784</v>
      </c>
      <c r="E261" s="194" t="s">
        <v>1979</v>
      </c>
      <c r="F261" s="194"/>
      <c r="G261" s="194"/>
      <c r="H261" s="240" t="s">
        <v>1951</v>
      </c>
      <c r="I261" s="168">
        <v>4</v>
      </c>
      <c r="J261" s="196">
        <v>45230</v>
      </c>
      <c r="K261" s="195" t="s">
        <v>1980</v>
      </c>
      <c r="L261" s="241">
        <v>25000</v>
      </c>
      <c r="M261" s="242"/>
      <c r="N261" s="194" t="s">
        <v>729</v>
      </c>
      <c r="O261" s="239"/>
      <c r="P261" s="239"/>
      <c r="Q261" s="239"/>
      <c r="R261" s="239"/>
      <c r="S261" s="1074"/>
    </row>
    <row r="262" spans="1:19">
      <c r="A262" s="101" t="s">
        <v>785</v>
      </c>
      <c r="B262" s="102">
        <v>31</v>
      </c>
      <c r="C262" s="103"/>
      <c r="D262" s="103"/>
      <c r="E262" s="104"/>
      <c r="F262" s="101"/>
      <c r="G262" s="105"/>
      <c r="H262" s="101"/>
      <c r="I262" s="101"/>
      <c r="J262" s="314"/>
      <c r="K262" s="101"/>
      <c r="L262" s="137">
        <f>SUM(L232:L261)</f>
        <v>4623000</v>
      </c>
      <c r="M262" s="107"/>
      <c r="N262" s="101"/>
      <c r="O262" s="101"/>
      <c r="P262" s="101"/>
      <c r="Q262" s="101"/>
      <c r="R262" s="101"/>
      <c r="S262" s="101"/>
    </row>
    <row r="263" spans="1:19" ht="92.25" customHeight="1">
      <c r="A263" s="1064" t="s">
        <v>1981</v>
      </c>
      <c r="B263" s="135">
        <v>1</v>
      </c>
      <c r="C263" s="248" t="s">
        <v>519</v>
      </c>
      <c r="D263" s="161" t="s">
        <v>787</v>
      </c>
      <c r="E263" s="253" t="s">
        <v>1982</v>
      </c>
      <c r="F263" s="161" t="s">
        <v>1094</v>
      </c>
      <c r="G263" s="161" t="s">
        <v>1095</v>
      </c>
      <c r="H263" s="253" t="s">
        <v>1983</v>
      </c>
      <c r="I263" s="248">
        <v>4</v>
      </c>
      <c r="J263" s="193">
        <v>44927</v>
      </c>
      <c r="K263" s="161" t="s">
        <v>1984</v>
      </c>
      <c r="L263" s="315">
        <v>504000</v>
      </c>
      <c r="M263" s="250"/>
      <c r="N263" s="161" t="s">
        <v>55</v>
      </c>
      <c r="O263" s="161"/>
      <c r="P263" s="135"/>
      <c r="Q263" s="135"/>
      <c r="R263" s="135"/>
      <c r="S263" s="135"/>
    </row>
    <row r="264" spans="1:19" ht="128.25">
      <c r="A264" s="1064"/>
      <c r="B264" s="135">
        <v>2</v>
      </c>
      <c r="C264" s="248" t="s">
        <v>522</v>
      </c>
      <c r="D264" s="161" t="s">
        <v>789</v>
      </c>
      <c r="E264" s="253" t="s">
        <v>1985</v>
      </c>
      <c r="F264" s="161" t="s">
        <v>1094</v>
      </c>
      <c r="G264" s="161" t="s">
        <v>1095</v>
      </c>
      <c r="H264" s="253" t="s">
        <v>1570</v>
      </c>
      <c r="I264" s="248">
        <v>4</v>
      </c>
      <c r="J264" s="193">
        <v>44933</v>
      </c>
      <c r="K264" s="161" t="s">
        <v>1663</v>
      </c>
      <c r="L264" s="315">
        <v>175560</v>
      </c>
      <c r="M264" s="250"/>
      <c r="N264" s="161" t="s">
        <v>14</v>
      </c>
      <c r="O264" s="161"/>
      <c r="P264" s="135"/>
      <c r="Q264" s="135"/>
      <c r="R264" s="135"/>
      <c r="S264" s="135"/>
    </row>
    <row r="265" spans="1:19" ht="128.25">
      <c r="A265" s="1064"/>
      <c r="B265" s="135">
        <v>3</v>
      </c>
      <c r="C265" s="248" t="s">
        <v>523</v>
      </c>
      <c r="D265" s="161" t="s">
        <v>791</v>
      </c>
      <c r="E265" s="253" t="s">
        <v>1986</v>
      </c>
      <c r="F265" s="161" t="s">
        <v>1094</v>
      </c>
      <c r="G265" s="161" t="s">
        <v>1095</v>
      </c>
      <c r="H265" s="253" t="s">
        <v>1987</v>
      </c>
      <c r="I265" s="248">
        <v>4</v>
      </c>
      <c r="J265" s="193">
        <v>44927</v>
      </c>
      <c r="K265" s="161" t="s">
        <v>1657</v>
      </c>
      <c r="L265" s="315">
        <v>5340</v>
      </c>
      <c r="M265" s="250"/>
      <c r="N265" s="161" t="s">
        <v>14</v>
      </c>
      <c r="O265" s="161"/>
      <c r="P265" s="135"/>
      <c r="Q265" s="135"/>
      <c r="R265" s="135"/>
      <c r="S265" s="135"/>
    </row>
    <row r="266" spans="1:19" ht="116.25">
      <c r="A266" s="1064"/>
      <c r="B266" s="135">
        <v>4</v>
      </c>
      <c r="C266" s="248" t="s">
        <v>525</v>
      </c>
      <c r="D266" s="161" t="s">
        <v>792</v>
      </c>
      <c r="E266" s="253" t="s">
        <v>1988</v>
      </c>
      <c r="F266" s="161" t="s">
        <v>1094</v>
      </c>
      <c r="G266" s="161" t="s">
        <v>1095</v>
      </c>
      <c r="H266" s="253" t="s">
        <v>1987</v>
      </c>
      <c r="I266" s="248">
        <v>3</v>
      </c>
      <c r="J266" s="193">
        <v>44933</v>
      </c>
      <c r="K266" s="161" t="s">
        <v>1663</v>
      </c>
      <c r="L266" s="315">
        <v>9279.6</v>
      </c>
      <c r="M266" s="250"/>
      <c r="N266" s="161" t="s">
        <v>14</v>
      </c>
      <c r="O266" s="161"/>
      <c r="P266" s="135"/>
      <c r="Q266" s="135"/>
      <c r="R266" s="135"/>
      <c r="S266" s="135"/>
    </row>
    <row r="267" spans="1:19" ht="116.25">
      <c r="A267" s="1064"/>
      <c r="B267" s="135">
        <v>5</v>
      </c>
      <c r="C267" s="248" t="s">
        <v>527</v>
      </c>
      <c r="D267" s="161" t="s">
        <v>793</v>
      </c>
      <c r="E267" s="253" t="s">
        <v>1989</v>
      </c>
      <c r="F267" s="161" t="s">
        <v>1094</v>
      </c>
      <c r="G267" s="161" t="s">
        <v>1111</v>
      </c>
      <c r="H267" s="253" t="s">
        <v>1987</v>
      </c>
      <c r="I267" s="248">
        <v>4</v>
      </c>
      <c r="J267" s="193">
        <v>45244</v>
      </c>
      <c r="K267" s="161" t="s">
        <v>1663</v>
      </c>
      <c r="L267" s="315">
        <v>4830</v>
      </c>
      <c r="M267" s="250"/>
      <c r="N267" s="161" t="s">
        <v>22</v>
      </c>
      <c r="O267" s="161"/>
      <c r="P267" s="135"/>
      <c r="Q267" s="135"/>
      <c r="R267" s="135"/>
      <c r="S267" s="135"/>
    </row>
    <row r="268" spans="1:19" ht="116.25">
      <c r="A268" s="1064"/>
      <c r="B268" s="135">
        <v>6</v>
      </c>
      <c r="C268" s="248" t="s">
        <v>529</v>
      </c>
      <c r="D268" s="161" t="s">
        <v>795</v>
      </c>
      <c r="E268" s="253" t="s">
        <v>1990</v>
      </c>
      <c r="F268" s="161" t="s">
        <v>1103</v>
      </c>
      <c r="G268" s="161" t="s">
        <v>1104</v>
      </c>
      <c r="H268" s="253" t="s">
        <v>1987</v>
      </c>
      <c r="I268" s="248">
        <v>4</v>
      </c>
      <c r="J268" s="193">
        <v>45152</v>
      </c>
      <c r="K268" s="161" t="s">
        <v>1663</v>
      </c>
      <c r="L268" s="315">
        <v>1200</v>
      </c>
      <c r="M268" s="250"/>
      <c r="N268" s="161" t="s">
        <v>22</v>
      </c>
      <c r="O268" s="161"/>
      <c r="P268" s="135"/>
      <c r="Q268" s="135"/>
      <c r="R268" s="135"/>
      <c r="S268" s="135"/>
    </row>
    <row r="269" spans="1:19" ht="116.25">
      <c r="A269" s="1064"/>
      <c r="B269" s="135">
        <v>7</v>
      </c>
      <c r="C269" s="248" t="s">
        <v>797</v>
      </c>
      <c r="D269" s="161" t="s">
        <v>528</v>
      </c>
      <c r="E269" s="253" t="s">
        <v>1991</v>
      </c>
      <c r="F269" s="161" t="s">
        <v>1094</v>
      </c>
      <c r="G269" s="161" t="s">
        <v>1111</v>
      </c>
      <c r="H269" s="253" t="s">
        <v>1987</v>
      </c>
      <c r="I269" s="248">
        <v>3</v>
      </c>
      <c r="J269" s="193">
        <v>45271</v>
      </c>
      <c r="K269" s="161" t="s">
        <v>1663</v>
      </c>
      <c r="L269" s="249">
        <v>1500</v>
      </c>
      <c r="M269" s="250"/>
      <c r="N269" s="161" t="s">
        <v>22</v>
      </c>
      <c r="O269" s="161"/>
      <c r="P269" s="135"/>
      <c r="Q269" s="135"/>
      <c r="R269" s="135"/>
      <c r="S269" s="135"/>
    </row>
    <row r="270" spans="1:19">
      <c r="A270" s="132" t="s">
        <v>798</v>
      </c>
      <c r="B270" s="103">
        <v>7</v>
      </c>
      <c r="C270" s="316"/>
      <c r="D270" s="317"/>
      <c r="E270" s="318"/>
      <c r="F270" s="317"/>
      <c r="G270" s="317"/>
      <c r="H270" s="318"/>
      <c r="I270" s="316"/>
      <c r="J270" s="319"/>
      <c r="K270" s="317"/>
      <c r="L270" s="320">
        <f>SUM(L263:L269)</f>
        <v>701709.6</v>
      </c>
      <c r="M270" s="107"/>
      <c r="N270" s="317"/>
      <c r="O270" s="317"/>
      <c r="P270" s="103"/>
      <c r="Q270" s="103"/>
      <c r="R270" s="103"/>
      <c r="S270" s="103"/>
    </row>
    <row r="271" spans="1:19" ht="105" customHeight="1">
      <c r="A271" s="1061" t="s">
        <v>1992</v>
      </c>
      <c r="B271" s="165">
        <v>1</v>
      </c>
      <c r="C271" s="120" t="s">
        <v>800</v>
      </c>
      <c r="D271" s="154" t="s">
        <v>801</v>
      </c>
      <c r="E271" s="99" t="s">
        <v>1728</v>
      </c>
      <c r="F271" s="120" t="s">
        <v>1094</v>
      </c>
      <c r="G271" s="154" t="s">
        <v>1095</v>
      </c>
      <c r="H271" s="99" t="s">
        <v>1993</v>
      </c>
      <c r="I271" s="120">
        <v>4</v>
      </c>
      <c r="J271" s="182">
        <v>45201</v>
      </c>
      <c r="K271" s="99" t="s">
        <v>1994</v>
      </c>
      <c r="L271" s="149">
        <v>267120</v>
      </c>
      <c r="M271" s="223"/>
      <c r="N271" s="154" t="s">
        <v>68</v>
      </c>
      <c r="O271" s="154"/>
      <c r="P271" s="165"/>
      <c r="Q271" s="165"/>
      <c r="R271" s="165"/>
      <c r="S271" s="165"/>
    </row>
    <row r="272" spans="1:19" ht="139.5">
      <c r="A272" s="1062"/>
      <c r="B272" s="165">
        <v>2</v>
      </c>
      <c r="C272" s="120" t="s">
        <v>804</v>
      </c>
      <c r="D272" s="154" t="s">
        <v>805</v>
      </c>
      <c r="E272" s="99" t="s">
        <v>1995</v>
      </c>
      <c r="F272" s="120" t="s">
        <v>1094</v>
      </c>
      <c r="G272" s="154" t="s">
        <v>1095</v>
      </c>
      <c r="H272" s="99" t="s">
        <v>1996</v>
      </c>
      <c r="I272" s="120">
        <v>3</v>
      </c>
      <c r="J272" s="182">
        <v>45063</v>
      </c>
      <c r="K272" s="99" t="s">
        <v>1997</v>
      </c>
      <c r="L272" s="149">
        <v>9908.2800000000007</v>
      </c>
      <c r="M272" s="223"/>
      <c r="N272" s="154" t="s">
        <v>68</v>
      </c>
      <c r="O272" s="154"/>
      <c r="P272" s="165"/>
      <c r="Q272" s="165"/>
      <c r="R272" s="165"/>
      <c r="S272" s="165"/>
    </row>
    <row r="273" spans="1:19" ht="81">
      <c r="A273" s="1062"/>
      <c r="B273" s="165">
        <v>3</v>
      </c>
      <c r="C273" s="120" t="s">
        <v>540</v>
      </c>
      <c r="D273" s="154" t="s">
        <v>265</v>
      </c>
      <c r="E273" s="99" t="s">
        <v>1998</v>
      </c>
      <c r="F273" s="120" t="s">
        <v>1163</v>
      </c>
      <c r="G273" s="154" t="s">
        <v>1104</v>
      </c>
      <c r="H273" s="99" t="s">
        <v>1999</v>
      </c>
      <c r="I273" s="120">
        <v>4</v>
      </c>
      <c r="J273" s="182">
        <v>45077</v>
      </c>
      <c r="K273" s="99" t="s">
        <v>2000</v>
      </c>
      <c r="L273" s="149">
        <v>1605.8</v>
      </c>
      <c r="M273" s="223"/>
      <c r="N273" s="154" t="s">
        <v>22</v>
      </c>
      <c r="O273" s="154"/>
      <c r="P273" s="165"/>
      <c r="Q273" s="165"/>
      <c r="R273" s="165"/>
      <c r="S273" s="165"/>
    </row>
    <row r="274" spans="1:19" ht="139.5">
      <c r="A274" s="1062"/>
      <c r="B274" s="165">
        <v>4</v>
      </c>
      <c r="C274" s="120" t="s">
        <v>542</v>
      </c>
      <c r="D274" s="154" t="s">
        <v>806</v>
      </c>
      <c r="E274" s="99" t="s">
        <v>2001</v>
      </c>
      <c r="F274" s="120" t="s">
        <v>1094</v>
      </c>
      <c r="G274" s="154" t="s">
        <v>1111</v>
      </c>
      <c r="H274" s="99" t="s">
        <v>2002</v>
      </c>
      <c r="I274" s="120">
        <v>4</v>
      </c>
      <c r="J274" s="182">
        <v>45107</v>
      </c>
      <c r="K274" s="99" t="s">
        <v>2003</v>
      </c>
      <c r="L274" s="149">
        <v>84000</v>
      </c>
      <c r="M274" s="223"/>
      <c r="N274" s="154" t="s">
        <v>68</v>
      </c>
      <c r="O274" s="154"/>
      <c r="P274" s="165"/>
      <c r="Q274" s="165"/>
      <c r="R274" s="165"/>
      <c r="S274" s="165"/>
    </row>
    <row r="275" spans="1:19" ht="92.25">
      <c r="A275" s="1062"/>
      <c r="B275" s="165">
        <v>5</v>
      </c>
      <c r="C275" s="120" t="s">
        <v>544</v>
      </c>
      <c r="D275" s="154" t="s">
        <v>807</v>
      </c>
      <c r="E275" s="99" t="s">
        <v>2004</v>
      </c>
      <c r="F275" s="120" t="s">
        <v>1094</v>
      </c>
      <c r="G275" s="154" t="s">
        <v>1111</v>
      </c>
      <c r="H275" s="99" t="s">
        <v>2005</v>
      </c>
      <c r="I275" s="120">
        <v>4</v>
      </c>
      <c r="J275" s="182">
        <v>45107</v>
      </c>
      <c r="K275" s="99" t="s">
        <v>2006</v>
      </c>
      <c r="L275" s="149">
        <v>1700</v>
      </c>
      <c r="M275" s="223"/>
      <c r="N275" s="154" t="s">
        <v>22</v>
      </c>
      <c r="O275" s="154"/>
      <c r="P275" s="165"/>
      <c r="Q275" s="165"/>
      <c r="R275" s="165"/>
      <c r="S275" s="165"/>
    </row>
    <row r="276" spans="1:19" ht="92.25">
      <c r="A276" s="1062"/>
      <c r="B276" s="165">
        <v>6</v>
      </c>
      <c r="C276" s="120" t="s">
        <v>546</v>
      </c>
      <c r="D276" s="154" t="s">
        <v>808</v>
      </c>
      <c r="E276" s="99" t="s">
        <v>2007</v>
      </c>
      <c r="F276" s="120" t="s">
        <v>1094</v>
      </c>
      <c r="G276" s="154" t="s">
        <v>1799</v>
      </c>
      <c r="H276" s="99" t="s">
        <v>2005</v>
      </c>
      <c r="I276" s="120">
        <v>3</v>
      </c>
      <c r="J276" s="182">
        <v>45260</v>
      </c>
      <c r="K276" s="99" t="s">
        <v>2008</v>
      </c>
      <c r="L276" s="149">
        <v>2500</v>
      </c>
      <c r="M276" s="223"/>
      <c r="N276" s="154" t="s">
        <v>22</v>
      </c>
      <c r="O276" s="154"/>
      <c r="P276" s="165"/>
      <c r="Q276" s="165"/>
      <c r="R276" s="165"/>
      <c r="S276" s="165"/>
    </row>
    <row r="277" spans="1:19" ht="92.25">
      <c r="A277" s="1062"/>
      <c r="B277" s="165">
        <v>7</v>
      </c>
      <c r="C277" s="120" t="s">
        <v>548</v>
      </c>
      <c r="D277" s="154" t="s">
        <v>809</v>
      </c>
      <c r="E277" s="99" t="s">
        <v>2009</v>
      </c>
      <c r="F277" s="120" t="s">
        <v>1094</v>
      </c>
      <c r="G277" s="154" t="s">
        <v>1111</v>
      </c>
      <c r="H277" s="99" t="s">
        <v>2005</v>
      </c>
      <c r="I277" s="120">
        <v>3</v>
      </c>
      <c r="J277" s="182">
        <v>45107</v>
      </c>
      <c r="K277" s="99" t="s">
        <v>1383</v>
      </c>
      <c r="L277" s="149">
        <v>4500</v>
      </c>
      <c r="M277" s="223"/>
      <c r="N277" s="154" t="s">
        <v>22</v>
      </c>
      <c r="O277" s="154"/>
      <c r="P277" s="165"/>
      <c r="Q277" s="165"/>
      <c r="R277" s="165"/>
      <c r="S277" s="165"/>
    </row>
    <row r="278" spans="1:19" ht="69.75">
      <c r="A278" s="1062"/>
      <c r="B278" s="165">
        <v>8</v>
      </c>
      <c r="C278" s="120" t="s">
        <v>550</v>
      </c>
      <c r="D278" s="154" t="s">
        <v>810</v>
      </c>
      <c r="E278" s="99" t="s">
        <v>2010</v>
      </c>
      <c r="F278" s="120" t="s">
        <v>1163</v>
      </c>
      <c r="G278" s="154" t="s">
        <v>1111</v>
      </c>
      <c r="H278" s="99" t="s">
        <v>2011</v>
      </c>
      <c r="I278" s="120">
        <v>4</v>
      </c>
      <c r="J278" s="182">
        <v>45260</v>
      </c>
      <c r="K278" s="99" t="s">
        <v>1383</v>
      </c>
      <c r="L278" s="149">
        <v>50000</v>
      </c>
      <c r="M278" s="223"/>
      <c r="N278" s="154" t="s">
        <v>68</v>
      </c>
      <c r="O278" s="154"/>
      <c r="P278" s="165"/>
      <c r="Q278" s="165"/>
      <c r="R278" s="165"/>
      <c r="S278" s="165"/>
    </row>
    <row r="279" spans="1:19" ht="105">
      <c r="A279" s="1062"/>
      <c r="B279" s="165">
        <v>9</v>
      </c>
      <c r="C279" s="120" t="s">
        <v>551</v>
      </c>
      <c r="D279" s="154" t="s">
        <v>811</v>
      </c>
      <c r="E279" s="99" t="s">
        <v>2012</v>
      </c>
      <c r="F279" s="120" t="s">
        <v>1163</v>
      </c>
      <c r="G279" s="154" t="s">
        <v>1115</v>
      </c>
      <c r="H279" s="99" t="s">
        <v>2013</v>
      </c>
      <c r="I279" s="120">
        <v>1</v>
      </c>
      <c r="J279" s="182">
        <v>45230</v>
      </c>
      <c r="K279" s="99" t="s">
        <v>2014</v>
      </c>
      <c r="L279" s="149">
        <v>800000</v>
      </c>
      <c r="M279" s="223"/>
      <c r="N279" s="154" t="s">
        <v>68</v>
      </c>
      <c r="O279" s="154"/>
      <c r="P279" s="165"/>
      <c r="Q279" s="165"/>
      <c r="R279" s="165"/>
      <c r="S279" s="165"/>
    </row>
    <row r="280" spans="1:19" ht="92.25">
      <c r="A280" s="1063"/>
      <c r="B280" s="239">
        <v>10</v>
      </c>
      <c r="C280" s="168" t="s">
        <v>553</v>
      </c>
      <c r="D280" s="194" t="s">
        <v>812</v>
      </c>
      <c r="E280" s="240" t="s">
        <v>2015</v>
      </c>
      <c r="F280" s="168" t="s">
        <v>1211</v>
      </c>
      <c r="G280" s="194" t="s">
        <v>1211</v>
      </c>
      <c r="H280" s="240" t="s">
        <v>2016</v>
      </c>
      <c r="I280" s="168"/>
      <c r="J280" s="196">
        <v>44500</v>
      </c>
      <c r="K280" s="240" t="s">
        <v>2017</v>
      </c>
      <c r="L280" s="241">
        <v>116300</v>
      </c>
      <c r="M280" s="242"/>
      <c r="N280" s="194" t="s">
        <v>813</v>
      </c>
      <c r="O280" s="194"/>
      <c r="P280" s="239"/>
      <c r="Q280" s="239"/>
      <c r="R280" s="239"/>
      <c r="S280" s="239" t="s">
        <v>814</v>
      </c>
    </row>
    <row r="281" spans="1:19">
      <c r="A281" s="102" t="s">
        <v>815</v>
      </c>
      <c r="B281" s="102">
        <v>9</v>
      </c>
      <c r="C281" s="103"/>
      <c r="D281" s="103"/>
      <c r="E281" s="128"/>
      <c r="F281" s="102"/>
      <c r="G281" s="129"/>
      <c r="H281" s="102"/>
      <c r="I281" s="102"/>
      <c r="J281" s="316"/>
      <c r="K281" s="102"/>
      <c r="L281" s="108">
        <f>SUM(L271:L280)</f>
        <v>1337634.08</v>
      </c>
      <c r="M281" s="107"/>
      <c r="N281" s="102"/>
      <c r="O281" s="102"/>
      <c r="P281" s="102"/>
      <c r="Q281" s="102"/>
      <c r="R281" s="102"/>
      <c r="S281" s="102"/>
    </row>
    <row r="282" spans="1:19" ht="151.5" customHeight="1">
      <c r="A282" s="1064" t="s">
        <v>2018</v>
      </c>
      <c r="B282" s="135">
        <v>1</v>
      </c>
      <c r="C282" s="161" t="s">
        <v>817</v>
      </c>
      <c r="D282" s="161" t="s">
        <v>818</v>
      </c>
      <c r="E282" s="253" t="s">
        <v>2019</v>
      </c>
      <c r="F282" s="161" t="s">
        <v>1094</v>
      </c>
      <c r="G282" s="161" t="s">
        <v>1095</v>
      </c>
      <c r="H282" s="253" t="s">
        <v>2020</v>
      </c>
      <c r="I282" s="248">
        <v>4</v>
      </c>
      <c r="J282" s="193">
        <v>44889</v>
      </c>
      <c r="K282" s="253" t="s">
        <v>2021</v>
      </c>
      <c r="L282" s="306">
        <v>186637.94</v>
      </c>
      <c r="M282" s="248"/>
      <c r="N282" s="161" t="s">
        <v>14</v>
      </c>
      <c r="O282" s="135"/>
      <c r="P282" s="135"/>
      <c r="Q282" s="135"/>
      <c r="R282" s="135"/>
      <c r="S282" s="135"/>
    </row>
    <row r="283" spans="1:19" ht="92.25">
      <c r="A283" s="1064"/>
      <c r="B283" s="135">
        <v>2</v>
      </c>
      <c r="C283" s="161" t="s">
        <v>821</v>
      </c>
      <c r="D283" s="161" t="s">
        <v>822</v>
      </c>
      <c r="E283" s="253" t="s">
        <v>2022</v>
      </c>
      <c r="F283" s="161" t="s">
        <v>1094</v>
      </c>
      <c r="G283" s="161" t="s">
        <v>1095</v>
      </c>
      <c r="H283" s="253" t="s">
        <v>2023</v>
      </c>
      <c r="I283" s="248">
        <v>4</v>
      </c>
      <c r="J283" s="193">
        <v>44927</v>
      </c>
      <c r="K283" s="253" t="s">
        <v>2024</v>
      </c>
      <c r="L283" s="306">
        <v>255472.32</v>
      </c>
      <c r="M283" s="248"/>
      <c r="N283" s="161" t="s">
        <v>14</v>
      </c>
      <c r="O283" s="135"/>
      <c r="P283" s="135"/>
      <c r="Q283" s="135"/>
      <c r="R283" s="135"/>
      <c r="S283" s="135"/>
    </row>
    <row r="284" spans="1:19" ht="116.25">
      <c r="A284" s="1064"/>
      <c r="B284" s="135">
        <v>3</v>
      </c>
      <c r="C284" s="161" t="s">
        <v>823</v>
      </c>
      <c r="D284" s="161" t="s">
        <v>824</v>
      </c>
      <c r="E284" s="253" t="s">
        <v>2025</v>
      </c>
      <c r="F284" s="161" t="s">
        <v>1094</v>
      </c>
      <c r="G284" s="161" t="s">
        <v>1095</v>
      </c>
      <c r="H284" s="253" t="s">
        <v>1591</v>
      </c>
      <c r="I284" s="248">
        <v>3</v>
      </c>
      <c r="J284" s="193">
        <v>45108</v>
      </c>
      <c r="K284" s="253" t="s">
        <v>2026</v>
      </c>
      <c r="L284" s="306">
        <v>3672.9</v>
      </c>
      <c r="M284" s="248"/>
      <c r="N284" s="161" t="s">
        <v>14</v>
      </c>
      <c r="O284" s="135"/>
      <c r="P284" s="135"/>
      <c r="Q284" s="135"/>
      <c r="R284" s="135"/>
      <c r="S284" s="135"/>
    </row>
    <row r="285" spans="1:19" ht="92.25">
      <c r="A285" s="1064"/>
      <c r="B285" s="135">
        <v>4</v>
      </c>
      <c r="C285" s="161" t="s">
        <v>825</v>
      </c>
      <c r="D285" s="161" t="s">
        <v>826</v>
      </c>
      <c r="E285" s="253" t="s">
        <v>2027</v>
      </c>
      <c r="F285" s="161" t="s">
        <v>1094</v>
      </c>
      <c r="G285" s="161" t="s">
        <v>1095</v>
      </c>
      <c r="H285" s="253" t="s">
        <v>2023</v>
      </c>
      <c r="I285" s="248">
        <v>3</v>
      </c>
      <c r="J285" s="193">
        <v>44986</v>
      </c>
      <c r="K285" s="253" t="s">
        <v>2028</v>
      </c>
      <c r="L285" s="306">
        <v>7746.48</v>
      </c>
      <c r="M285" s="248"/>
      <c r="N285" s="161" t="s">
        <v>22</v>
      </c>
      <c r="O285" s="135"/>
      <c r="P285" s="135"/>
      <c r="Q285" s="135"/>
      <c r="R285" s="135"/>
      <c r="S285" s="135"/>
    </row>
    <row r="286" spans="1:19" ht="151.5">
      <c r="A286" s="1064"/>
      <c r="B286" s="135">
        <v>5</v>
      </c>
      <c r="C286" s="161" t="s">
        <v>827</v>
      </c>
      <c r="D286" s="161" t="s">
        <v>828</v>
      </c>
      <c r="E286" s="253" t="s">
        <v>2029</v>
      </c>
      <c r="F286" s="161" t="s">
        <v>1094</v>
      </c>
      <c r="G286" s="161" t="s">
        <v>1111</v>
      </c>
      <c r="H286" s="253" t="s">
        <v>2030</v>
      </c>
      <c r="I286" s="248">
        <v>3</v>
      </c>
      <c r="J286" s="193">
        <v>45108</v>
      </c>
      <c r="K286" s="277" t="s">
        <v>2031</v>
      </c>
      <c r="L286" s="306">
        <v>1986</v>
      </c>
      <c r="M286" s="248"/>
      <c r="N286" s="161" t="s">
        <v>22</v>
      </c>
      <c r="O286" s="135"/>
      <c r="P286" s="135"/>
      <c r="Q286" s="135"/>
      <c r="R286" s="135"/>
      <c r="S286" s="135"/>
    </row>
    <row r="287" spans="1:19" ht="139.5">
      <c r="A287" s="1064"/>
      <c r="B287" s="135">
        <v>6</v>
      </c>
      <c r="C287" s="161" t="s">
        <v>830</v>
      </c>
      <c r="D287" s="161" t="s">
        <v>831</v>
      </c>
      <c r="E287" s="253" t="s">
        <v>2032</v>
      </c>
      <c r="F287" s="161" t="s">
        <v>1094</v>
      </c>
      <c r="G287" s="161" t="s">
        <v>1111</v>
      </c>
      <c r="H287" s="253" t="s">
        <v>2033</v>
      </c>
      <c r="I287" s="248">
        <v>2</v>
      </c>
      <c r="J287" s="193">
        <v>44988</v>
      </c>
      <c r="K287" s="253" t="s">
        <v>2034</v>
      </c>
      <c r="L287" s="306">
        <v>2900</v>
      </c>
      <c r="M287" s="248"/>
      <c r="N287" s="161" t="s">
        <v>22</v>
      </c>
      <c r="O287" s="135"/>
      <c r="P287" s="135"/>
      <c r="Q287" s="135"/>
      <c r="R287" s="135"/>
      <c r="S287" s="135"/>
    </row>
    <row r="288" spans="1:19" ht="232.5">
      <c r="A288" s="1064"/>
      <c r="B288" s="135">
        <v>7</v>
      </c>
      <c r="C288" s="161" t="s">
        <v>832</v>
      </c>
      <c r="D288" s="161" t="s">
        <v>833</v>
      </c>
      <c r="E288" s="253" t="s">
        <v>2035</v>
      </c>
      <c r="F288" s="161" t="s">
        <v>1211</v>
      </c>
      <c r="G288" s="161" t="s">
        <v>2036</v>
      </c>
      <c r="H288" s="253" t="s">
        <v>2037</v>
      </c>
      <c r="I288" s="248">
        <v>4</v>
      </c>
      <c r="J288" s="193">
        <v>45016</v>
      </c>
      <c r="K288" s="253" t="s">
        <v>2038</v>
      </c>
      <c r="L288" s="306">
        <v>25000</v>
      </c>
      <c r="M288" s="248"/>
      <c r="N288" s="161" t="s">
        <v>22</v>
      </c>
      <c r="O288" s="135"/>
      <c r="P288" s="135"/>
      <c r="Q288" s="135"/>
      <c r="R288" s="135"/>
      <c r="S288" s="135"/>
    </row>
    <row r="289" spans="1:19" ht="139.5">
      <c r="A289" s="1064"/>
      <c r="B289" s="135">
        <v>8</v>
      </c>
      <c r="C289" s="161" t="s">
        <v>835</v>
      </c>
      <c r="D289" s="161" t="s">
        <v>836</v>
      </c>
      <c r="E289" s="253" t="s">
        <v>2039</v>
      </c>
      <c r="F289" s="161" t="s">
        <v>1094</v>
      </c>
      <c r="G289" s="161" t="s">
        <v>1095</v>
      </c>
      <c r="H289" s="253" t="s">
        <v>2033</v>
      </c>
      <c r="I289" s="248">
        <v>4</v>
      </c>
      <c r="J289" s="193">
        <v>45054</v>
      </c>
      <c r="K289" s="253" t="s">
        <v>2040</v>
      </c>
      <c r="L289" s="306">
        <v>12688.2</v>
      </c>
      <c r="M289" s="248"/>
      <c r="N289" s="161" t="s">
        <v>22</v>
      </c>
      <c r="O289" s="135"/>
      <c r="P289" s="135"/>
      <c r="Q289" s="135"/>
      <c r="R289" s="135"/>
      <c r="S289" s="135"/>
    </row>
    <row r="290" spans="1:19" ht="139.5">
      <c r="A290" s="1064"/>
      <c r="B290" s="135">
        <v>10</v>
      </c>
      <c r="C290" s="161" t="s">
        <v>837</v>
      </c>
      <c r="D290" s="161" t="s">
        <v>838</v>
      </c>
      <c r="E290" s="253" t="s">
        <v>2041</v>
      </c>
      <c r="F290" s="161" t="s">
        <v>1094</v>
      </c>
      <c r="G290" s="161" t="s">
        <v>1095</v>
      </c>
      <c r="H290" s="253" t="s">
        <v>1591</v>
      </c>
      <c r="I290" s="248">
        <v>4</v>
      </c>
      <c r="J290" s="193">
        <v>44927</v>
      </c>
      <c r="K290" s="253" t="s">
        <v>2042</v>
      </c>
      <c r="L290" s="306">
        <v>3956.52</v>
      </c>
      <c r="M290" s="248"/>
      <c r="N290" s="161" t="s">
        <v>32</v>
      </c>
      <c r="O290" s="135"/>
      <c r="P290" s="135"/>
      <c r="Q290" s="135"/>
      <c r="R290" s="135"/>
      <c r="S290" s="135"/>
    </row>
    <row r="291" spans="1:19">
      <c r="A291" s="103" t="s">
        <v>839</v>
      </c>
      <c r="B291" s="103">
        <v>15</v>
      </c>
      <c r="C291" s="103">
        <v>9</v>
      </c>
      <c r="D291" s="103"/>
      <c r="E291" s="305"/>
      <c r="F291" s="103"/>
      <c r="G291" s="132"/>
      <c r="H291" s="103"/>
      <c r="I291" s="103"/>
      <c r="J291" s="106"/>
      <c r="K291" s="103"/>
      <c r="L291" s="137">
        <f>SUM(L282:L290)</f>
        <v>500060.36000000004</v>
      </c>
      <c r="M291" s="107"/>
      <c r="N291" s="103"/>
      <c r="O291" s="103"/>
      <c r="P291" s="103"/>
      <c r="Q291" s="103"/>
      <c r="R291" s="103"/>
      <c r="S291" s="103"/>
    </row>
    <row r="292" spans="1:19">
      <c r="J292" s="55"/>
    </row>
    <row r="293" spans="1:19" ht="21">
      <c r="A293" s="56" t="s">
        <v>2043</v>
      </c>
      <c r="B293" s="56">
        <f>B10+B16+B31+B46+B55+B59+B83+B93+B103+B114+B125+B135+B146+B157+B164+B174+B181+B195+B202+B210+B215+B231+B262+B270+B281+B291</f>
        <v>273</v>
      </c>
      <c r="C293" s="57"/>
      <c r="D293" s="57"/>
      <c r="E293" s="56"/>
      <c r="F293" s="56"/>
      <c r="G293" s="58"/>
      <c r="H293" s="56"/>
      <c r="I293" s="56"/>
      <c r="J293" s="59"/>
      <c r="K293" s="56"/>
      <c r="L293" s="407">
        <f>L10+L16+L31+L46+L55+L59+L83+L93+L103+L114+L125+L135+L146+L157+L164+L174+L181+L195+L202+L210+L215+L231+L262+L270+L281+L291</f>
        <v>26846505.399999999</v>
      </c>
      <c r="M293" s="60"/>
      <c r="N293" s="56"/>
      <c r="O293" s="56"/>
      <c r="P293" s="56"/>
      <c r="Q293" s="56"/>
      <c r="R293" s="56"/>
      <c r="S293" s="56"/>
    </row>
    <row r="294" spans="1:19">
      <c r="J294" s="55"/>
    </row>
    <row r="295" spans="1:19">
      <c r="J295" s="55"/>
    </row>
    <row r="296" spans="1:19">
      <c r="J296" s="55"/>
    </row>
    <row r="297" spans="1:19">
      <c r="J297" s="55"/>
    </row>
    <row r="298" spans="1:19">
      <c r="J298" s="55"/>
    </row>
    <row r="299" spans="1:19">
      <c r="J299" s="55"/>
    </row>
    <row r="300" spans="1:19">
      <c r="J300" s="55"/>
    </row>
    <row r="301" spans="1:19">
      <c r="J301" s="55"/>
    </row>
    <row r="302" spans="1:19">
      <c r="J302" s="55"/>
    </row>
    <row r="303" spans="1:19">
      <c r="J303" s="55"/>
    </row>
    <row r="304" spans="1:19">
      <c r="J304" s="55"/>
    </row>
    <row r="305" spans="10:10">
      <c r="J305" s="55"/>
    </row>
    <row r="306" spans="10:10">
      <c r="J306" s="55"/>
    </row>
    <row r="307" spans="10:10">
      <c r="J307" s="55"/>
    </row>
    <row r="308" spans="10:10">
      <c r="J308" s="55"/>
    </row>
    <row r="309" spans="10:10">
      <c r="J309" s="55"/>
    </row>
    <row r="310" spans="10:10">
      <c r="J310" s="55"/>
    </row>
    <row r="311" spans="10:10">
      <c r="J311" s="55"/>
    </row>
    <row r="312" spans="10:10">
      <c r="J312" s="55"/>
    </row>
    <row r="313" spans="10:10">
      <c r="J313" s="55"/>
    </row>
    <row r="314" spans="10:10">
      <c r="J314" s="55"/>
    </row>
    <row r="315" spans="10:10">
      <c r="J315" s="55"/>
    </row>
    <row r="316" spans="10:10">
      <c r="J316" s="55"/>
    </row>
    <row r="317" spans="10:10">
      <c r="J317" s="55"/>
    </row>
    <row r="318" spans="10:10">
      <c r="J318" s="55"/>
    </row>
    <row r="319" spans="10:10">
      <c r="J319" s="55"/>
    </row>
    <row r="320" spans="10:10">
      <c r="J320" s="55"/>
    </row>
    <row r="321" spans="10:10">
      <c r="J321" s="55"/>
    </row>
    <row r="322" spans="10:10">
      <c r="J322" s="55"/>
    </row>
    <row r="323" spans="10:10">
      <c r="J323" s="55"/>
    </row>
    <row r="324" spans="10:10">
      <c r="J324" s="55"/>
    </row>
    <row r="325" spans="10:10">
      <c r="J325" s="55"/>
    </row>
    <row r="326" spans="10:10">
      <c r="J326" s="55"/>
    </row>
    <row r="327" spans="10:10">
      <c r="J327" s="55"/>
    </row>
    <row r="328" spans="10:10">
      <c r="J328" s="55"/>
    </row>
    <row r="329" spans="10:10">
      <c r="J329" s="55"/>
    </row>
    <row r="330" spans="10:10">
      <c r="J330" s="55"/>
    </row>
  </sheetData>
  <mergeCells count="34">
    <mergeCell ref="S253:S261"/>
    <mergeCell ref="S248:S252"/>
    <mergeCell ref="N3:S3"/>
    <mergeCell ref="L3:M3"/>
    <mergeCell ref="A104:A113"/>
    <mergeCell ref="A126:A134"/>
    <mergeCell ref="A136:A145"/>
    <mergeCell ref="A3:A4"/>
    <mergeCell ref="B3:B4"/>
    <mergeCell ref="C3:C4"/>
    <mergeCell ref="D3:J3"/>
    <mergeCell ref="A32:A45"/>
    <mergeCell ref="A11:A15"/>
    <mergeCell ref="A5:A9"/>
    <mergeCell ref="A17:A30"/>
    <mergeCell ref="A158:A163"/>
    <mergeCell ref="A47:A54"/>
    <mergeCell ref="A56:A58"/>
    <mergeCell ref="A84:A92"/>
    <mergeCell ref="A94:A102"/>
    <mergeCell ref="A60:A82"/>
    <mergeCell ref="A115:A124"/>
    <mergeCell ref="A147:A156"/>
    <mergeCell ref="A165:A173"/>
    <mergeCell ref="A175:A180"/>
    <mergeCell ref="A182:A194"/>
    <mergeCell ref="A196:A201"/>
    <mergeCell ref="A216:A230"/>
    <mergeCell ref="A282:A290"/>
    <mergeCell ref="A203:A209"/>
    <mergeCell ref="A211:A214"/>
    <mergeCell ref="A263:A269"/>
    <mergeCell ref="A271:A280"/>
    <mergeCell ref="A232:A26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Claudete Iara Rodrigues Grossi</dc:creator>
  <cp:keywords/>
  <dc:description/>
  <cp:lastModifiedBy>Nayara Alves Magalhães</cp:lastModifiedBy>
  <cp:revision>0</cp:revision>
  <dcterms:created xsi:type="dcterms:W3CDTF">2022-05-12T13:55:53Z</dcterms:created>
  <dcterms:modified xsi:type="dcterms:W3CDTF">2024-01-31T20:19:59Z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