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beepa\Downloads\"/>
    </mc:Choice>
  </mc:AlternateContent>
  <xr:revisionPtr revIDLastSave="0" documentId="13_ncr:1_{721F3F09-4DA3-42F2-B7E6-EE6F34F6B28D}" xr6:coauthVersionLast="47" xr6:coauthVersionMax="47" xr10:uidLastSave="{00000000-0000-0000-0000-000000000000}"/>
  <bookViews>
    <workbookView xWindow="-28920" yWindow="-15" windowWidth="29040" windowHeight="15720" tabRatio="391" xr2:uid="{00000000-000D-0000-FFFF-FFFF00000000}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PREENCHER!$A$4:$AL$69</definedName>
    <definedName name="Excel_BuiltIn_Print_Area" localSheetId="0">PREENCHER!$A$4:$AL$69</definedName>
    <definedName name="Excel_BuiltIn_Print_Titles" localSheetId="0">PREENCHER!$6:$7</definedName>
    <definedName name="_xlnm.Print_Titles" localSheetId="0">PREENCHER!$6:$7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2" i="1" l="1"/>
  <c r="Z32" i="1"/>
  <c r="BT32" i="1" s="1"/>
  <c r="BU32" i="1" s="1"/>
  <c r="AB32" i="1"/>
  <c r="AC32" i="1"/>
  <c r="AE32" i="1"/>
  <c r="AF32" i="1"/>
  <c r="AG32" i="1"/>
  <c r="AH32" i="1"/>
  <c r="AI32" i="1"/>
  <c r="AM32" i="1" s="1"/>
  <c r="AJ32" i="1"/>
  <c r="AK32" i="1"/>
  <c r="AL32" i="1" s="1"/>
  <c r="AP32" i="1"/>
  <c r="AQ32" i="1"/>
  <c r="AR32" i="1"/>
  <c r="AS32" i="1"/>
  <c r="AT32" i="1"/>
  <c r="AU32" i="1"/>
  <c r="AV32" i="1"/>
  <c r="BL32" i="1" s="1"/>
  <c r="BM32" i="1" s="1"/>
  <c r="AW32" i="1"/>
  <c r="AX32" i="1"/>
  <c r="AY32" i="1"/>
  <c r="BA32" i="1"/>
  <c r="BB32" i="1"/>
  <c r="BC32" i="1"/>
  <c r="BD32" i="1"/>
  <c r="BE32" i="1"/>
  <c r="BF32" i="1"/>
  <c r="BG32" i="1"/>
  <c r="BH32" i="1"/>
  <c r="BI32" i="1"/>
  <c r="BJ32" i="1"/>
  <c r="BQ32" i="1"/>
  <c r="BR32" i="1"/>
  <c r="BS32" i="1"/>
  <c r="Y33" i="1"/>
  <c r="BT33" i="1" s="1"/>
  <c r="BU33" i="1" s="1"/>
  <c r="AB33" i="1"/>
  <c r="AC33" i="1"/>
  <c r="AE33" i="1"/>
  <c r="AF33" i="1"/>
  <c r="AG33" i="1"/>
  <c r="AH33" i="1"/>
  <c r="AI33" i="1"/>
  <c r="AJ33" i="1"/>
  <c r="AK33" i="1"/>
  <c r="AP33" i="1"/>
  <c r="AQ33" i="1"/>
  <c r="AR33" i="1"/>
  <c r="AS33" i="1"/>
  <c r="AT33" i="1"/>
  <c r="AU33" i="1"/>
  <c r="BA33" i="1"/>
  <c r="BB33" i="1"/>
  <c r="BC33" i="1"/>
  <c r="BD33" i="1"/>
  <c r="BE33" i="1"/>
  <c r="BF33" i="1"/>
  <c r="BG33" i="1"/>
  <c r="BH33" i="1"/>
  <c r="BI33" i="1"/>
  <c r="BJ33" i="1"/>
  <c r="BQ33" i="1"/>
  <c r="BR33" i="1"/>
  <c r="BS33" i="1"/>
  <c r="Y34" i="1"/>
  <c r="Z34" i="1"/>
  <c r="AB34" i="1"/>
  <c r="AC34" i="1"/>
  <c r="AE34" i="1"/>
  <c r="AF34" i="1"/>
  <c r="AG34" i="1"/>
  <c r="AH34" i="1"/>
  <c r="AI34" i="1"/>
  <c r="AM34" i="1" s="1"/>
  <c r="AJ34" i="1"/>
  <c r="AK34" i="1"/>
  <c r="AL34" i="1"/>
  <c r="AP34" i="1"/>
  <c r="AQ34" i="1"/>
  <c r="AR34" i="1"/>
  <c r="AS34" i="1"/>
  <c r="AT34" i="1"/>
  <c r="AU34" i="1"/>
  <c r="AV34" i="1"/>
  <c r="BL34" i="1" s="1"/>
  <c r="BM34" i="1" s="1"/>
  <c r="AW34" i="1"/>
  <c r="AX34" i="1"/>
  <c r="AY34" i="1"/>
  <c r="BA34" i="1"/>
  <c r="BB34" i="1"/>
  <c r="BC34" i="1"/>
  <c r="BD34" i="1"/>
  <c r="BE34" i="1"/>
  <c r="BF34" i="1"/>
  <c r="BG34" i="1"/>
  <c r="BH34" i="1"/>
  <c r="BI34" i="1"/>
  <c r="BJ34" i="1"/>
  <c r="BQ34" i="1"/>
  <c r="BR34" i="1"/>
  <c r="BS34" i="1"/>
  <c r="BT34" i="1"/>
  <c r="BU34" i="1" s="1"/>
  <c r="Y35" i="1"/>
  <c r="Z35" i="1"/>
  <c r="BT35" i="1" s="1"/>
  <c r="BU35" i="1" s="1"/>
  <c r="AB35" i="1"/>
  <c r="AC35" i="1"/>
  <c r="AE35" i="1"/>
  <c r="AF35" i="1"/>
  <c r="AG35" i="1"/>
  <c r="AH35" i="1"/>
  <c r="AI35" i="1"/>
  <c r="AM35" i="1" s="1"/>
  <c r="AJ35" i="1"/>
  <c r="AK35" i="1"/>
  <c r="AL35" i="1"/>
  <c r="AP35" i="1"/>
  <c r="AQ35" i="1"/>
  <c r="AR35" i="1"/>
  <c r="AS35" i="1"/>
  <c r="AT35" i="1"/>
  <c r="AU35" i="1"/>
  <c r="AV35" i="1"/>
  <c r="BL35" i="1" s="1"/>
  <c r="BM35" i="1" s="1"/>
  <c r="AW35" i="1"/>
  <c r="AX35" i="1"/>
  <c r="AY35" i="1"/>
  <c r="BA35" i="1"/>
  <c r="BB35" i="1"/>
  <c r="BC35" i="1"/>
  <c r="BD35" i="1"/>
  <c r="BE35" i="1"/>
  <c r="BF35" i="1"/>
  <c r="BG35" i="1"/>
  <c r="BH35" i="1"/>
  <c r="BI35" i="1"/>
  <c r="BJ35" i="1"/>
  <c r="BQ35" i="1"/>
  <c r="BR35" i="1"/>
  <c r="BS35" i="1"/>
  <c r="Y36" i="1"/>
  <c r="Z36" i="1"/>
  <c r="AB36" i="1"/>
  <c r="AC36" i="1"/>
  <c r="AE36" i="1"/>
  <c r="AF36" i="1"/>
  <c r="AG36" i="1"/>
  <c r="AH36" i="1"/>
  <c r="AI36" i="1"/>
  <c r="AM36" i="1" s="1"/>
  <c r="AJ36" i="1"/>
  <c r="AK36" i="1"/>
  <c r="AL36" i="1"/>
  <c r="AP36" i="1"/>
  <c r="AQ36" i="1"/>
  <c r="AR36" i="1"/>
  <c r="AS36" i="1"/>
  <c r="AT36" i="1"/>
  <c r="AU36" i="1"/>
  <c r="AV36" i="1"/>
  <c r="BL36" i="1" s="1"/>
  <c r="BM36" i="1" s="1"/>
  <c r="AW36" i="1"/>
  <c r="AX36" i="1"/>
  <c r="AY36" i="1"/>
  <c r="BA36" i="1"/>
  <c r="BB36" i="1"/>
  <c r="BC36" i="1"/>
  <c r="BD36" i="1"/>
  <c r="BE36" i="1"/>
  <c r="BF36" i="1"/>
  <c r="BG36" i="1"/>
  <c r="BH36" i="1"/>
  <c r="BI36" i="1"/>
  <c r="BJ36" i="1"/>
  <c r="BQ36" i="1"/>
  <c r="BR36" i="1"/>
  <c r="BS36" i="1"/>
  <c r="BT36" i="1"/>
  <c r="BU36" i="1" s="1"/>
  <c r="Y37" i="1"/>
  <c r="Z37" i="1"/>
  <c r="BT37" i="1" s="1"/>
  <c r="BU37" i="1" s="1"/>
  <c r="AB37" i="1"/>
  <c r="AC37" i="1"/>
  <c r="AE37" i="1"/>
  <c r="AF37" i="1"/>
  <c r="AG37" i="1"/>
  <c r="AH37" i="1"/>
  <c r="AI37" i="1"/>
  <c r="AM37" i="1" s="1"/>
  <c r="AJ37" i="1"/>
  <c r="AK37" i="1"/>
  <c r="AL37" i="1"/>
  <c r="AP37" i="1"/>
  <c r="AQ37" i="1"/>
  <c r="AR37" i="1"/>
  <c r="AS37" i="1"/>
  <c r="AT37" i="1"/>
  <c r="AU37" i="1"/>
  <c r="AV37" i="1"/>
  <c r="BL37" i="1" s="1"/>
  <c r="BM37" i="1" s="1"/>
  <c r="AW37" i="1"/>
  <c r="AX37" i="1"/>
  <c r="AY37" i="1"/>
  <c r="BA37" i="1"/>
  <c r="BB37" i="1"/>
  <c r="BC37" i="1"/>
  <c r="BD37" i="1"/>
  <c r="BE37" i="1"/>
  <c r="BF37" i="1"/>
  <c r="BG37" i="1"/>
  <c r="BH37" i="1"/>
  <c r="BI37" i="1"/>
  <c r="BJ37" i="1"/>
  <c r="BQ37" i="1"/>
  <c r="BR37" i="1"/>
  <c r="BS37" i="1"/>
  <c r="Y38" i="1"/>
  <c r="Z38" i="1"/>
  <c r="AB38" i="1"/>
  <c r="AC38" i="1"/>
  <c r="AE38" i="1"/>
  <c r="AF38" i="1"/>
  <c r="AG38" i="1"/>
  <c r="AH38" i="1"/>
  <c r="AI38" i="1"/>
  <c r="AM38" i="1" s="1"/>
  <c r="AJ38" i="1"/>
  <c r="AK38" i="1"/>
  <c r="AL38" i="1"/>
  <c r="AP38" i="1"/>
  <c r="AQ38" i="1"/>
  <c r="AR38" i="1"/>
  <c r="AS38" i="1"/>
  <c r="AT38" i="1"/>
  <c r="AU38" i="1"/>
  <c r="AV38" i="1"/>
  <c r="BL38" i="1" s="1"/>
  <c r="BM38" i="1" s="1"/>
  <c r="AW38" i="1"/>
  <c r="AX38" i="1"/>
  <c r="AY38" i="1"/>
  <c r="BA38" i="1"/>
  <c r="BB38" i="1"/>
  <c r="BC38" i="1"/>
  <c r="BD38" i="1"/>
  <c r="BE38" i="1"/>
  <c r="BF38" i="1"/>
  <c r="BG38" i="1"/>
  <c r="BH38" i="1"/>
  <c r="BI38" i="1"/>
  <c r="BJ38" i="1"/>
  <c r="BQ38" i="1"/>
  <c r="BR38" i="1"/>
  <c r="BS38" i="1"/>
  <c r="BT38" i="1"/>
  <c r="BU38" i="1" s="1"/>
  <c r="Y39" i="1"/>
  <c r="Z39" i="1"/>
  <c r="AB39" i="1"/>
  <c r="AC39" i="1"/>
  <c r="AE39" i="1"/>
  <c r="AF39" i="1"/>
  <c r="AG39" i="1"/>
  <c r="AH39" i="1"/>
  <c r="AI39" i="1"/>
  <c r="AM39" i="1" s="1"/>
  <c r="AJ39" i="1"/>
  <c r="AK39" i="1"/>
  <c r="AL39" i="1"/>
  <c r="AP39" i="1"/>
  <c r="AQ39" i="1"/>
  <c r="AR39" i="1"/>
  <c r="AS39" i="1"/>
  <c r="AT39" i="1"/>
  <c r="AU39" i="1"/>
  <c r="AV39" i="1"/>
  <c r="BL39" i="1" s="1"/>
  <c r="BM39" i="1" s="1"/>
  <c r="AW39" i="1"/>
  <c r="AX39" i="1"/>
  <c r="AY39" i="1"/>
  <c r="BA39" i="1"/>
  <c r="BB39" i="1"/>
  <c r="BC39" i="1"/>
  <c r="BD39" i="1"/>
  <c r="BE39" i="1"/>
  <c r="BF39" i="1"/>
  <c r="BG39" i="1"/>
  <c r="BH39" i="1"/>
  <c r="BI39" i="1"/>
  <c r="BJ39" i="1"/>
  <c r="BQ39" i="1"/>
  <c r="BR39" i="1"/>
  <c r="BS39" i="1"/>
  <c r="BT39" i="1"/>
  <c r="BU39" i="1" s="1"/>
  <c r="Y40" i="1"/>
  <c r="Z40" i="1"/>
  <c r="AB40" i="1"/>
  <c r="AC40" i="1"/>
  <c r="AE40" i="1"/>
  <c r="AF40" i="1"/>
  <c r="AG40" i="1"/>
  <c r="AH40" i="1"/>
  <c r="AI40" i="1"/>
  <c r="AM40" i="1" s="1"/>
  <c r="AJ40" i="1"/>
  <c r="AK40" i="1"/>
  <c r="AL40" i="1"/>
  <c r="AP40" i="1"/>
  <c r="AQ40" i="1"/>
  <c r="AR40" i="1"/>
  <c r="AS40" i="1"/>
  <c r="AT40" i="1"/>
  <c r="AU40" i="1"/>
  <c r="AV40" i="1"/>
  <c r="BL40" i="1" s="1"/>
  <c r="BM40" i="1" s="1"/>
  <c r="AW40" i="1"/>
  <c r="AX40" i="1"/>
  <c r="AY40" i="1"/>
  <c r="BA40" i="1"/>
  <c r="BB40" i="1"/>
  <c r="BC40" i="1"/>
  <c r="BD40" i="1"/>
  <c r="BE40" i="1"/>
  <c r="BF40" i="1"/>
  <c r="BG40" i="1"/>
  <c r="BH40" i="1"/>
  <c r="BI40" i="1"/>
  <c r="BJ40" i="1"/>
  <c r="BQ40" i="1"/>
  <c r="BR40" i="1"/>
  <c r="BS40" i="1"/>
  <c r="BT40" i="1"/>
  <c r="BU40" i="1" s="1"/>
  <c r="Y41" i="1"/>
  <c r="Z41" i="1"/>
  <c r="AB41" i="1"/>
  <c r="AC41" i="1"/>
  <c r="AE41" i="1"/>
  <c r="AF41" i="1"/>
  <c r="AG41" i="1"/>
  <c r="AH41" i="1"/>
  <c r="AI41" i="1"/>
  <c r="AM41" i="1" s="1"/>
  <c r="AJ41" i="1"/>
  <c r="AK41" i="1"/>
  <c r="AL41" i="1"/>
  <c r="AP41" i="1"/>
  <c r="AQ41" i="1"/>
  <c r="AR41" i="1"/>
  <c r="AS41" i="1"/>
  <c r="AT41" i="1"/>
  <c r="AU41" i="1"/>
  <c r="AV41" i="1"/>
  <c r="BL41" i="1" s="1"/>
  <c r="BM41" i="1" s="1"/>
  <c r="AW41" i="1"/>
  <c r="AX41" i="1"/>
  <c r="AY41" i="1"/>
  <c r="BA41" i="1"/>
  <c r="BB41" i="1"/>
  <c r="BC41" i="1"/>
  <c r="BD41" i="1"/>
  <c r="BE41" i="1"/>
  <c r="BF41" i="1"/>
  <c r="BG41" i="1"/>
  <c r="BH41" i="1"/>
  <c r="BI41" i="1"/>
  <c r="BJ41" i="1"/>
  <c r="BQ41" i="1"/>
  <c r="BR41" i="1"/>
  <c r="BS41" i="1"/>
  <c r="BT41" i="1"/>
  <c r="BU41" i="1" s="1"/>
  <c r="Y42" i="1"/>
  <c r="Z42" i="1"/>
  <c r="AB42" i="1"/>
  <c r="AC42" i="1"/>
  <c r="AE42" i="1"/>
  <c r="AF42" i="1"/>
  <c r="AG42" i="1"/>
  <c r="AH42" i="1"/>
  <c r="AI42" i="1"/>
  <c r="AM42" i="1" s="1"/>
  <c r="AJ42" i="1"/>
  <c r="AK42" i="1"/>
  <c r="AL42" i="1"/>
  <c r="AP42" i="1"/>
  <c r="AQ42" i="1"/>
  <c r="AR42" i="1"/>
  <c r="AS42" i="1"/>
  <c r="AT42" i="1"/>
  <c r="AU42" i="1"/>
  <c r="AV42" i="1"/>
  <c r="BL42" i="1" s="1"/>
  <c r="BM42" i="1" s="1"/>
  <c r="AW42" i="1"/>
  <c r="AX42" i="1"/>
  <c r="AY42" i="1"/>
  <c r="BA42" i="1"/>
  <c r="BB42" i="1"/>
  <c r="BC42" i="1"/>
  <c r="BD42" i="1"/>
  <c r="BE42" i="1"/>
  <c r="BF42" i="1"/>
  <c r="BG42" i="1"/>
  <c r="BH42" i="1"/>
  <c r="BI42" i="1"/>
  <c r="BJ42" i="1"/>
  <c r="BQ42" i="1"/>
  <c r="BR42" i="1"/>
  <c r="BS42" i="1"/>
  <c r="BT42" i="1"/>
  <c r="BU42" i="1" s="1"/>
  <c r="Y43" i="1"/>
  <c r="Z43" i="1"/>
  <c r="AB43" i="1"/>
  <c r="AC43" i="1"/>
  <c r="AE43" i="1"/>
  <c r="AF43" i="1"/>
  <c r="AG43" i="1"/>
  <c r="AH43" i="1"/>
  <c r="AI43" i="1"/>
  <c r="AM43" i="1" s="1"/>
  <c r="AJ43" i="1"/>
  <c r="AK43" i="1"/>
  <c r="AL43" i="1"/>
  <c r="AP43" i="1"/>
  <c r="AQ43" i="1"/>
  <c r="AR43" i="1"/>
  <c r="AS43" i="1"/>
  <c r="AT43" i="1"/>
  <c r="AU43" i="1"/>
  <c r="AV43" i="1"/>
  <c r="BL43" i="1" s="1"/>
  <c r="BM43" i="1" s="1"/>
  <c r="AW43" i="1"/>
  <c r="AX43" i="1"/>
  <c r="AY43" i="1"/>
  <c r="BA43" i="1"/>
  <c r="BB43" i="1"/>
  <c r="BC43" i="1"/>
  <c r="BD43" i="1"/>
  <c r="BE43" i="1"/>
  <c r="BF43" i="1"/>
  <c r="BG43" i="1"/>
  <c r="BH43" i="1"/>
  <c r="BI43" i="1"/>
  <c r="BJ43" i="1"/>
  <c r="BQ43" i="1"/>
  <c r="BR43" i="1"/>
  <c r="BS43" i="1"/>
  <c r="BT43" i="1"/>
  <c r="BU43" i="1" s="1"/>
  <c r="Y44" i="1"/>
  <c r="Z44" i="1"/>
  <c r="AB44" i="1"/>
  <c r="AC44" i="1"/>
  <c r="AE44" i="1"/>
  <c r="AF44" i="1"/>
  <c r="AG44" i="1"/>
  <c r="AH44" i="1"/>
  <c r="AI44" i="1"/>
  <c r="AM44" i="1" s="1"/>
  <c r="AJ44" i="1"/>
  <c r="AK44" i="1"/>
  <c r="AL44" i="1"/>
  <c r="AP44" i="1"/>
  <c r="AQ44" i="1"/>
  <c r="AR44" i="1"/>
  <c r="AS44" i="1"/>
  <c r="AT44" i="1"/>
  <c r="AU44" i="1"/>
  <c r="AV44" i="1"/>
  <c r="BL44" i="1" s="1"/>
  <c r="BM44" i="1" s="1"/>
  <c r="AW44" i="1"/>
  <c r="AX44" i="1"/>
  <c r="AY44" i="1"/>
  <c r="BA44" i="1"/>
  <c r="BB44" i="1"/>
  <c r="BC44" i="1"/>
  <c r="BD44" i="1"/>
  <c r="BE44" i="1"/>
  <c r="BF44" i="1"/>
  <c r="BG44" i="1"/>
  <c r="BH44" i="1"/>
  <c r="BI44" i="1"/>
  <c r="BJ44" i="1"/>
  <c r="BQ44" i="1"/>
  <c r="BR44" i="1"/>
  <c r="BS44" i="1"/>
  <c r="BT44" i="1"/>
  <c r="BU44" i="1" s="1"/>
  <c r="Y45" i="1"/>
  <c r="Z45" i="1"/>
  <c r="AB45" i="1"/>
  <c r="AC45" i="1"/>
  <c r="AE45" i="1"/>
  <c r="AF45" i="1"/>
  <c r="AG45" i="1"/>
  <c r="AH45" i="1"/>
  <c r="AI45" i="1"/>
  <c r="AM45" i="1" s="1"/>
  <c r="AJ45" i="1"/>
  <c r="AK45" i="1"/>
  <c r="AL45" i="1"/>
  <c r="AP45" i="1"/>
  <c r="AQ45" i="1"/>
  <c r="AR45" i="1"/>
  <c r="AS45" i="1"/>
  <c r="AT45" i="1"/>
  <c r="AU45" i="1"/>
  <c r="AV45" i="1"/>
  <c r="BL45" i="1" s="1"/>
  <c r="BM45" i="1" s="1"/>
  <c r="AW45" i="1"/>
  <c r="AX45" i="1"/>
  <c r="AY45" i="1"/>
  <c r="BA45" i="1"/>
  <c r="BB45" i="1"/>
  <c r="BC45" i="1"/>
  <c r="BD45" i="1"/>
  <c r="BE45" i="1"/>
  <c r="BF45" i="1"/>
  <c r="BG45" i="1"/>
  <c r="BH45" i="1"/>
  <c r="BI45" i="1"/>
  <c r="BJ45" i="1"/>
  <c r="BQ45" i="1"/>
  <c r="BR45" i="1"/>
  <c r="BS45" i="1"/>
  <c r="BT45" i="1"/>
  <c r="BU45" i="1" s="1"/>
  <c r="Y46" i="1"/>
  <c r="Z46" i="1"/>
  <c r="AB46" i="1"/>
  <c r="AC46" i="1"/>
  <c r="AE46" i="1"/>
  <c r="AF46" i="1"/>
  <c r="AG46" i="1"/>
  <c r="AH46" i="1"/>
  <c r="AI46" i="1"/>
  <c r="AM46" i="1" s="1"/>
  <c r="AJ46" i="1"/>
  <c r="AK46" i="1"/>
  <c r="AL46" i="1"/>
  <c r="AP46" i="1"/>
  <c r="AQ46" i="1"/>
  <c r="AR46" i="1"/>
  <c r="AS46" i="1"/>
  <c r="AT46" i="1"/>
  <c r="AU46" i="1"/>
  <c r="AV46" i="1"/>
  <c r="BL46" i="1" s="1"/>
  <c r="BM46" i="1" s="1"/>
  <c r="AW46" i="1"/>
  <c r="AX46" i="1"/>
  <c r="AY46" i="1"/>
  <c r="BA46" i="1"/>
  <c r="BB46" i="1"/>
  <c r="BC46" i="1"/>
  <c r="BD46" i="1"/>
  <c r="BE46" i="1"/>
  <c r="BF46" i="1"/>
  <c r="BG46" i="1"/>
  <c r="BH46" i="1"/>
  <c r="BI46" i="1"/>
  <c r="BJ46" i="1"/>
  <c r="BQ46" i="1"/>
  <c r="BR46" i="1"/>
  <c r="BS46" i="1"/>
  <c r="BT46" i="1"/>
  <c r="BU46" i="1" s="1"/>
  <c r="Y47" i="1"/>
  <c r="Z47" i="1" s="1"/>
  <c r="BT47" i="1" s="1"/>
  <c r="BU47" i="1" s="1"/>
  <c r="AB47" i="1"/>
  <c r="AC47" i="1"/>
  <c r="AE47" i="1"/>
  <c r="AF47" i="1"/>
  <c r="AG47" i="1"/>
  <c r="AH47" i="1"/>
  <c r="AI47" i="1"/>
  <c r="AM47" i="1" s="1"/>
  <c r="AJ47" i="1"/>
  <c r="AK47" i="1"/>
  <c r="AL47" i="1"/>
  <c r="AP47" i="1"/>
  <c r="AQ47" i="1"/>
  <c r="AR47" i="1"/>
  <c r="AS47" i="1"/>
  <c r="AT47" i="1"/>
  <c r="AU47" i="1"/>
  <c r="AV47" i="1"/>
  <c r="BL47" i="1" s="1"/>
  <c r="BM47" i="1" s="1"/>
  <c r="AW47" i="1"/>
  <c r="AX47" i="1"/>
  <c r="AY47" i="1"/>
  <c r="BA47" i="1"/>
  <c r="BB47" i="1"/>
  <c r="BC47" i="1"/>
  <c r="BD47" i="1"/>
  <c r="BE47" i="1"/>
  <c r="BF47" i="1"/>
  <c r="BG47" i="1"/>
  <c r="BH47" i="1"/>
  <c r="BI47" i="1"/>
  <c r="BJ47" i="1"/>
  <c r="BQ47" i="1"/>
  <c r="BR47" i="1"/>
  <c r="BS47" i="1"/>
  <c r="Y48" i="1"/>
  <c r="Z48" i="1" s="1"/>
  <c r="BT48" i="1" s="1"/>
  <c r="BU48" i="1" s="1"/>
  <c r="AB48" i="1"/>
  <c r="AC48" i="1"/>
  <c r="AE48" i="1"/>
  <c r="AF48" i="1"/>
  <c r="AG48" i="1"/>
  <c r="AH48" i="1"/>
  <c r="AI48" i="1"/>
  <c r="AM48" i="1" s="1"/>
  <c r="AJ48" i="1"/>
  <c r="AK48" i="1"/>
  <c r="AL48" i="1"/>
  <c r="AP48" i="1"/>
  <c r="AQ48" i="1"/>
  <c r="AR48" i="1"/>
  <c r="AS48" i="1"/>
  <c r="AT48" i="1"/>
  <c r="AU48" i="1"/>
  <c r="AV48" i="1"/>
  <c r="BL48" i="1" s="1"/>
  <c r="BM48" i="1" s="1"/>
  <c r="AW48" i="1"/>
  <c r="AX48" i="1"/>
  <c r="AY48" i="1"/>
  <c r="BA48" i="1"/>
  <c r="BB48" i="1"/>
  <c r="BC48" i="1"/>
  <c r="BD48" i="1"/>
  <c r="BE48" i="1"/>
  <c r="BF48" i="1"/>
  <c r="BG48" i="1"/>
  <c r="BH48" i="1"/>
  <c r="BI48" i="1"/>
  <c r="BJ48" i="1"/>
  <c r="BQ48" i="1"/>
  <c r="BR48" i="1"/>
  <c r="BS48" i="1"/>
  <c r="Y49" i="1"/>
  <c r="Z49" i="1" s="1"/>
  <c r="BT49" i="1" s="1"/>
  <c r="BU49" i="1" s="1"/>
  <c r="AB49" i="1"/>
  <c r="AC49" i="1"/>
  <c r="AE49" i="1"/>
  <c r="AF49" i="1"/>
  <c r="AG49" i="1"/>
  <c r="AH49" i="1"/>
  <c r="AI49" i="1"/>
  <c r="AM49" i="1" s="1"/>
  <c r="AJ49" i="1"/>
  <c r="AK49" i="1"/>
  <c r="AL49" i="1"/>
  <c r="AP49" i="1"/>
  <c r="AQ49" i="1"/>
  <c r="AR49" i="1"/>
  <c r="AS49" i="1"/>
  <c r="AT49" i="1"/>
  <c r="AU49" i="1"/>
  <c r="AV49" i="1"/>
  <c r="BL49" i="1" s="1"/>
  <c r="BM49" i="1" s="1"/>
  <c r="AW49" i="1"/>
  <c r="AX49" i="1"/>
  <c r="AY49" i="1"/>
  <c r="BA49" i="1"/>
  <c r="BB49" i="1"/>
  <c r="BC49" i="1"/>
  <c r="BD49" i="1"/>
  <c r="BE49" i="1"/>
  <c r="BF49" i="1"/>
  <c r="BG49" i="1"/>
  <c r="BH49" i="1"/>
  <c r="BI49" i="1"/>
  <c r="BJ49" i="1"/>
  <c r="BQ49" i="1"/>
  <c r="BR49" i="1"/>
  <c r="BS49" i="1"/>
  <c r="Y50" i="1"/>
  <c r="Z50" i="1" s="1"/>
  <c r="BT50" i="1" s="1"/>
  <c r="BU50" i="1" s="1"/>
  <c r="AB50" i="1"/>
  <c r="AC50" i="1"/>
  <c r="AE50" i="1"/>
  <c r="AF50" i="1"/>
  <c r="AG50" i="1"/>
  <c r="AH50" i="1"/>
  <c r="AI50" i="1"/>
  <c r="AM50" i="1" s="1"/>
  <c r="AJ50" i="1"/>
  <c r="AK50" i="1"/>
  <c r="AL50" i="1"/>
  <c r="AP50" i="1"/>
  <c r="AQ50" i="1"/>
  <c r="AR50" i="1"/>
  <c r="AS50" i="1"/>
  <c r="AT50" i="1"/>
  <c r="AU50" i="1"/>
  <c r="AV50" i="1"/>
  <c r="BL50" i="1" s="1"/>
  <c r="BM50" i="1" s="1"/>
  <c r="AW50" i="1"/>
  <c r="AX50" i="1"/>
  <c r="AY50" i="1"/>
  <c r="BA50" i="1"/>
  <c r="BB50" i="1"/>
  <c r="BC50" i="1"/>
  <c r="BD50" i="1"/>
  <c r="BE50" i="1"/>
  <c r="BF50" i="1"/>
  <c r="BG50" i="1"/>
  <c r="BH50" i="1"/>
  <c r="BI50" i="1"/>
  <c r="BJ50" i="1"/>
  <c r="BQ50" i="1"/>
  <c r="BR50" i="1"/>
  <c r="BS50" i="1"/>
  <c r="Y51" i="1"/>
  <c r="Z51" i="1" s="1"/>
  <c r="BT51" i="1" s="1"/>
  <c r="BU51" i="1" s="1"/>
  <c r="AB51" i="1"/>
  <c r="AC51" i="1"/>
  <c r="AE51" i="1"/>
  <c r="AF51" i="1"/>
  <c r="AG51" i="1"/>
  <c r="AH51" i="1"/>
  <c r="AI51" i="1"/>
  <c r="AM51" i="1" s="1"/>
  <c r="AJ51" i="1"/>
  <c r="AK51" i="1"/>
  <c r="AL51" i="1"/>
  <c r="AP51" i="1"/>
  <c r="AQ51" i="1"/>
  <c r="AR51" i="1"/>
  <c r="AS51" i="1"/>
  <c r="AT51" i="1"/>
  <c r="AU51" i="1"/>
  <c r="AV51" i="1"/>
  <c r="BL51" i="1" s="1"/>
  <c r="BM51" i="1" s="1"/>
  <c r="AW51" i="1"/>
  <c r="AX51" i="1"/>
  <c r="AY51" i="1"/>
  <c r="BA51" i="1"/>
  <c r="BB51" i="1"/>
  <c r="BC51" i="1"/>
  <c r="BD51" i="1"/>
  <c r="BE51" i="1"/>
  <c r="BF51" i="1"/>
  <c r="BG51" i="1"/>
  <c r="BH51" i="1"/>
  <c r="BI51" i="1"/>
  <c r="BJ51" i="1"/>
  <c r="BQ51" i="1"/>
  <c r="BR51" i="1"/>
  <c r="BS51" i="1"/>
  <c r="Y52" i="1"/>
  <c r="Z52" i="1" s="1"/>
  <c r="BT52" i="1" s="1"/>
  <c r="BU52" i="1" s="1"/>
  <c r="AB52" i="1"/>
  <c r="AC52" i="1"/>
  <c r="AE52" i="1"/>
  <c r="AF52" i="1"/>
  <c r="AG52" i="1"/>
  <c r="AH52" i="1"/>
  <c r="AI52" i="1"/>
  <c r="AM52" i="1" s="1"/>
  <c r="AJ52" i="1"/>
  <c r="AK52" i="1"/>
  <c r="AL52" i="1"/>
  <c r="AP52" i="1"/>
  <c r="AQ52" i="1"/>
  <c r="AR52" i="1"/>
  <c r="AS52" i="1"/>
  <c r="AT52" i="1"/>
  <c r="AU52" i="1"/>
  <c r="AV52" i="1"/>
  <c r="BL52" i="1" s="1"/>
  <c r="BM52" i="1" s="1"/>
  <c r="AW52" i="1"/>
  <c r="AX52" i="1"/>
  <c r="AY52" i="1"/>
  <c r="BA52" i="1"/>
  <c r="BB52" i="1"/>
  <c r="BC52" i="1"/>
  <c r="BD52" i="1"/>
  <c r="BE52" i="1"/>
  <c r="BF52" i="1"/>
  <c r="BG52" i="1"/>
  <c r="BH52" i="1"/>
  <c r="BI52" i="1"/>
  <c r="BJ52" i="1"/>
  <c r="BQ52" i="1"/>
  <c r="BR52" i="1"/>
  <c r="BS52" i="1"/>
  <c r="Y53" i="1"/>
  <c r="Z53" i="1" s="1"/>
  <c r="BT53" i="1" s="1"/>
  <c r="BU53" i="1" s="1"/>
  <c r="AB53" i="1"/>
  <c r="AC53" i="1"/>
  <c r="AE53" i="1"/>
  <c r="AF53" i="1"/>
  <c r="AG53" i="1"/>
  <c r="AH53" i="1"/>
  <c r="AI53" i="1"/>
  <c r="AM53" i="1" s="1"/>
  <c r="AJ53" i="1"/>
  <c r="AK53" i="1"/>
  <c r="AL53" i="1"/>
  <c r="AP53" i="1"/>
  <c r="AQ53" i="1"/>
  <c r="AR53" i="1"/>
  <c r="AS53" i="1"/>
  <c r="AT53" i="1"/>
  <c r="AU53" i="1"/>
  <c r="AV53" i="1"/>
  <c r="BL53" i="1" s="1"/>
  <c r="BM53" i="1" s="1"/>
  <c r="AW53" i="1"/>
  <c r="AX53" i="1"/>
  <c r="AY53" i="1"/>
  <c r="BA53" i="1"/>
  <c r="BB53" i="1"/>
  <c r="BC53" i="1"/>
  <c r="BD53" i="1"/>
  <c r="BE53" i="1"/>
  <c r="BF53" i="1"/>
  <c r="BG53" i="1"/>
  <c r="BH53" i="1"/>
  <c r="BI53" i="1"/>
  <c r="BJ53" i="1"/>
  <c r="BQ53" i="1"/>
  <c r="BR53" i="1"/>
  <c r="BS53" i="1"/>
  <c r="Y54" i="1"/>
  <c r="Z54" i="1" s="1"/>
  <c r="BT54" i="1" s="1"/>
  <c r="BU54" i="1" s="1"/>
  <c r="AB54" i="1"/>
  <c r="AC54" i="1"/>
  <c r="AE54" i="1"/>
  <c r="AF54" i="1"/>
  <c r="AG54" i="1"/>
  <c r="AH54" i="1"/>
  <c r="AI54" i="1"/>
  <c r="AM54" i="1" s="1"/>
  <c r="AJ54" i="1"/>
  <c r="AK54" i="1"/>
  <c r="AL54" i="1"/>
  <c r="AP54" i="1"/>
  <c r="AQ54" i="1"/>
  <c r="AR54" i="1"/>
  <c r="AS54" i="1"/>
  <c r="AT54" i="1"/>
  <c r="AU54" i="1"/>
  <c r="AV54" i="1"/>
  <c r="BL54" i="1" s="1"/>
  <c r="BM54" i="1" s="1"/>
  <c r="AW54" i="1"/>
  <c r="AX54" i="1"/>
  <c r="AY54" i="1"/>
  <c r="BA54" i="1"/>
  <c r="BB54" i="1"/>
  <c r="BC54" i="1"/>
  <c r="BD54" i="1"/>
  <c r="BE54" i="1"/>
  <c r="BF54" i="1"/>
  <c r="BG54" i="1"/>
  <c r="BH54" i="1"/>
  <c r="BI54" i="1"/>
  <c r="BJ54" i="1"/>
  <c r="BQ54" i="1"/>
  <c r="BR54" i="1"/>
  <c r="BS54" i="1"/>
  <c r="Y55" i="1"/>
  <c r="Z55" i="1" s="1"/>
  <c r="BT55" i="1" s="1"/>
  <c r="BU55" i="1" s="1"/>
  <c r="AB55" i="1"/>
  <c r="AC55" i="1"/>
  <c r="AE55" i="1"/>
  <c r="AF55" i="1"/>
  <c r="AG55" i="1"/>
  <c r="AH55" i="1"/>
  <c r="AI55" i="1"/>
  <c r="AM55" i="1" s="1"/>
  <c r="AJ55" i="1"/>
  <c r="AK55" i="1"/>
  <c r="AL55" i="1"/>
  <c r="AP55" i="1"/>
  <c r="AQ55" i="1"/>
  <c r="AR55" i="1"/>
  <c r="AS55" i="1"/>
  <c r="AT55" i="1"/>
  <c r="AU55" i="1"/>
  <c r="AV55" i="1"/>
  <c r="BL55" i="1" s="1"/>
  <c r="BM55" i="1" s="1"/>
  <c r="AW55" i="1"/>
  <c r="AX55" i="1"/>
  <c r="AY55" i="1"/>
  <c r="BA55" i="1"/>
  <c r="BB55" i="1"/>
  <c r="BC55" i="1"/>
  <c r="BD55" i="1"/>
  <c r="BE55" i="1"/>
  <c r="BF55" i="1"/>
  <c r="BG55" i="1"/>
  <c r="BH55" i="1"/>
  <c r="BI55" i="1"/>
  <c r="BJ55" i="1"/>
  <c r="BQ55" i="1"/>
  <c r="BR55" i="1"/>
  <c r="BS55" i="1"/>
  <c r="Y56" i="1"/>
  <c r="Z56" i="1" s="1"/>
  <c r="BT56" i="1" s="1"/>
  <c r="BU56" i="1" s="1"/>
  <c r="AB56" i="1"/>
  <c r="AC56" i="1"/>
  <c r="AE56" i="1"/>
  <c r="AF56" i="1"/>
  <c r="AG56" i="1"/>
  <c r="AH56" i="1"/>
  <c r="AI56" i="1"/>
  <c r="AM56" i="1" s="1"/>
  <c r="AJ56" i="1"/>
  <c r="AK56" i="1"/>
  <c r="AL56" i="1"/>
  <c r="AP56" i="1"/>
  <c r="AQ56" i="1"/>
  <c r="AR56" i="1"/>
  <c r="AS56" i="1"/>
  <c r="AT56" i="1"/>
  <c r="AU56" i="1"/>
  <c r="AV56" i="1"/>
  <c r="BL56" i="1" s="1"/>
  <c r="BM56" i="1" s="1"/>
  <c r="AW56" i="1"/>
  <c r="AX56" i="1"/>
  <c r="AY56" i="1"/>
  <c r="BA56" i="1"/>
  <c r="BB56" i="1"/>
  <c r="BC56" i="1"/>
  <c r="BD56" i="1"/>
  <c r="BE56" i="1"/>
  <c r="BF56" i="1"/>
  <c r="BG56" i="1"/>
  <c r="BH56" i="1"/>
  <c r="BI56" i="1"/>
  <c r="BJ56" i="1"/>
  <c r="BQ56" i="1"/>
  <c r="BR56" i="1"/>
  <c r="BS56" i="1"/>
  <c r="Y57" i="1"/>
  <c r="Z57" i="1" s="1"/>
  <c r="BT57" i="1" s="1"/>
  <c r="BU57" i="1" s="1"/>
  <c r="AB57" i="1"/>
  <c r="AC57" i="1"/>
  <c r="AE57" i="1"/>
  <c r="AF57" i="1"/>
  <c r="AG57" i="1"/>
  <c r="AH57" i="1"/>
  <c r="AI57" i="1"/>
  <c r="AM57" i="1" s="1"/>
  <c r="AJ57" i="1"/>
  <c r="AK57" i="1"/>
  <c r="AL57" i="1"/>
  <c r="AP57" i="1"/>
  <c r="AQ57" i="1"/>
  <c r="AR57" i="1"/>
  <c r="AS57" i="1"/>
  <c r="AT57" i="1"/>
  <c r="AU57" i="1"/>
  <c r="AV57" i="1"/>
  <c r="BL57" i="1" s="1"/>
  <c r="BM57" i="1" s="1"/>
  <c r="AW57" i="1"/>
  <c r="AX57" i="1"/>
  <c r="AY57" i="1"/>
  <c r="BA57" i="1"/>
  <c r="BB57" i="1"/>
  <c r="BC57" i="1"/>
  <c r="BD57" i="1"/>
  <c r="BE57" i="1"/>
  <c r="BF57" i="1"/>
  <c r="BG57" i="1"/>
  <c r="BH57" i="1"/>
  <c r="BI57" i="1"/>
  <c r="BJ57" i="1"/>
  <c r="BQ57" i="1"/>
  <c r="BR57" i="1"/>
  <c r="BS57" i="1"/>
  <c r="Y58" i="1"/>
  <c r="Z58" i="1" s="1"/>
  <c r="BT58" i="1" s="1"/>
  <c r="BU58" i="1" s="1"/>
  <c r="AB58" i="1"/>
  <c r="AC58" i="1"/>
  <c r="AE58" i="1"/>
  <c r="AF58" i="1"/>
  <c r="AG58" i="1"/>
  <c r="AH58" i="1"/>
  <c r="AI58" i="1"/>
  <c r="AM58" i="1" s="1"/>
  <c r="AJ58" i="1"/>
  <c r="AK58" i="1"/>
  <c r="AL58" i="1"/>
  <c r="AP58" i="1"/>
  <c r="AQ58" i="1"/>
  <c r="AR58" i="1"/>
  <c r="AS58" i="1"/>
  <c r="AT58" i="1"/>
  <c r="AU58" i="1"/>
  <c r="AV58" i="1"/>
  <c r="BL58" i="1" s="1"/>
  <c r="BM58" i="1" s="1"/>
  <c r="AW58" i="1"/>
  <c r="AX58" i="1"/>
  <c r="AY58" i="1"/>
  <c r="BA58" i="1"/>
  <c r="BB58" i="1"/>
  <c r="BC58" i="1"/>
  <c r="BD58" i="1"/>
  <c r="BE58" i="1"/>
  <c r="BF58" i="1"/>
  <c r="BG58" i="1"/>
  <c r="BH58" i="1"/>
  <c r="BI58" i="1"/>
  <c r="BJ58" i="1"/>
  <c r="BQ58" i="1"/>
  <c r="BR58" i="1"/>
  <c r="BS58" i="1"/>
  <c r="Y59" i="1"/>
  <c r="Z59" i="1" s="1"/>
  <c r="BT59" i="1" s="1"/>
  <c r="BU59" i="1" s="1"/>
  <c r="AB59" i="1"/>
  <c r="AC59" i="1"/>
  <c r="AE59" i="1"/>
  <c r="AF59" i="1"/>
  <c r="AG59" i="1"/>
  <c r="AH59" i="1"/>
  <c r="AI59" i="1"/>
  <c r="AL59" i="1" s="1"/>
  <c r="AJ59" i="1"/>
  <c r="AK59" i="1"/>
  <c r="AP59" i="1"/>
  <c r="AQ59" i="1"/>
  <c r="AR59" i="1"/>
  <c r="AS59" i="1"/>
  <c r="AT59" i="1"/>
  <c r="AU59" i="1"/>
  <c r="AV59" i="1"/>
  <c r="BL59" i="1" s="1"/>
  <c r="BM59" i="1" s="1"/>
  <c r="AW59" i="1"/>
  <c r="AX59" i="1"/>
  <c r="AY59" i="1"/>
  <c r="BA59" i="1"/>
  <c r="BB59" i="1"/>
  <c r="BC59" i="1"/>
  <c r="BD59" i="1"/>
  <c r="BE59" i="1"/>
  <c r="BF59" i="1"/>
  <c r="BG59" i="1"/>
  <c r="BH59" i="1"/>
  <c r="BI59" i="1"/>
  <c r="BJ59" i="1"/>
  <c r="BQ59" i="1"/>
  <c r="BR59" i="1"/>
  <c r="BS59" i="1"/>
  <c r="Y60" i="1"/>
  <c r="Z60" i="1" s="1"/>
  <c r="BT60" i="1" s="1"/>
  <c r="BU60" i="1" s="1"/>
  <c r="AB60" i="1"/>
  <c r="AC60" i="1"/>
  <c r="AE60" i="1"/>
  <c r="AF60" i="1"/>
  <c r="AG60" i="1"/>
  <c r="AH60" i="1"/>
  <c r="AI60" i="1"/>
  <c r="AL60" i="1" s="1"/>
  <c r="AJ60" i="1"/>
  <c r="AK60" i="1"/>
  <c r="AP60" i="1"/>
  <c r="AQ60" i="1"/>
  <c r="AR60" i="1"/>
  <c r="AS60" i="1"/>
  <c r="AT60" i="1"/>
  <c r="AU60" i="1"/>
  <c r="AV60" i="1"/>
  <c r="BL60" i="1" s="1"/>
  <c r="BM60" i="1" s="1"/>
  <c r="AW60" i="1"/>
  <c r="AX60" i="1"/>
  <c r="AY60" i="1"/>
  <c r="BA60" i="1"/>
  <c r="BB60" i="1"/>
  <c r="BC60" i="1"/>
  <c r="BD60" i="1"/>
  <c r="BE60" i="1"/>
  <c r="BF60" i="1"/>
  <c r="BG60" i="1"/>
  <c r="BH60" i="1"/>
  <c r="BI60" i="1"/>
  <c r="BJ60" i="1"/>
  <c r="BQ60" i="1"/>
  <c r="BR60" i="1"/>
  <c r="BS60" i="1"/>
  <c r="Y61" i="1"/>
  <c r="Z61" i="1" s="1"/>
  <c r="BT61" i="1" s="1"/>
  <c r="BU61" i="1" s="1"/>
  <c r="AB61" i="1"/>
  <c r="AC61" i="1"/>
  <c r="AE61" i="1"/>
  <c r="AF61" i="1"/>
  <c r="AG61" i="1"/>
  <c r="AH61" i="1"/>
  <c r="AI61" i="1"/>
  <c r="AL61" i="1" s="1"/>
  <c r="AJ61" i="1"/>
  <c r="AK61" i="1"/>
  <c r="AP61" i="1"/>
  <c r="AQ61" i="1"/>
  <c r="AR61" i="1"/>
  <c r="AS61" i="1"/>
  <c r="AT61" i="1"/>
  <c r="AU61" i="1"/>
  <c r="AV61" i="1"/>
  <c r="BL61" i="1" s="1"/>
  <c r="BM61" i="1" s="1"/>
  <c r="AW61" i="1"/>
  <c r="AX61" i="1"/>
  <c r="AY61" i="1"/>
  <c r="BA61" i="1"/>
  <c r="BB61" i="1"/>
  <c r="BC61" i="1"/>
  <c r="BD61" i="1"/>
  <c r="BE61" i="1"/>
  <c r="BF61" i="1"/>
  <c r="BG61" i="1"/>
  <c r="BH61" i="1"/>
  <c r="BI61" i="1"/>
  <c r="BJ61" i="1"/>
  <c r="BQ61" i="1"/>
  <c r="BR61" i="1"/>
  <c r="BS61" i="1"/>
  <c r="Y62" i="1"/>
  <c r="Z62" i="1" s="1"/>
  <c r="BT62" i="1" s="1"/>
  <c r="BU62" i="1" s="1"/>
  <c r="AB62" i="1"/>
  <c r="AC62" i="1"/>
  <c r="AE62" i="1"/>
  <c r="AF62" i="1"/>
  <c r="AG62" i="1"/>
  <c r="AH62" i="1"/>
  <c r="AI62" i="1"/>
  <c r="AL62" i="1" s="1"/>
  <c r="AJ62" i="1"/>
  <c r="AK62" i="1"/>
  <c r="AP62" i="1"/>
  <c r="AQ62" i="1"/>
  <c r="AR62" i="1"/>
  <c r="AS62" i="1"/>
  <c r="AT62" i="1"/>
  <c r="AU62" i="1"/>
  <c r="AV62" i="1"/>
  <c r="BL62" i="1" s="1"/>
  <c r="BM62" i="1" s="1"/>
  <c r="AW62" i="1"/>
  <c r="AX62" i="1"/>
  <c r="AY62" i="1"/>
  <c r="BA62" i="1"/>
  <c r="BB62" i="1"/>
  <c r="BC62" i="1"/>
  <c r="BD62" i="1"/>
  <c r="BE62" i="1"/>
  <c r="BF62" i="1"/>
  <c r="BG62" i="1"/>
  <c r="BH62" i="1"/>
  <c r="BI62" i="1"/>
  <c r="BJ62" i="1"/>
  <c r="BQ62" i="1"/>
  <c r="BR62" i="1"/>
  <c r="BS62" i="1"/>
  <c r="Y63" i="1"/>
  <c r="Z63" i="1" s="1"/>
  <c r="BT63" i="1" s="1"/>
  <c r="BU63" i="1" s="1"/>
  <c r="AB63" i="1"/>
  <c r="AC63" i="1"/>
  <c r="AE63" i="1"/>
  <c r="AF63" i="1"/>
  <c r="AG63" i="1"/>
  <c r="AH63" i="1"/>
  <c r="AI63" i="1"/>
  <c r="AL63" i="1" s="1"/>
  <c r="AJ63" i="1"/>
  <c r="AK63" i="1"/>
  <c r="AP63" i="1"/>
  <c r="AQ63" i="1"/>
  <c r="AR63" i="1"/>
  <c r="AS63" i="1"/>
  <c r="AT63" i="1"/>
  <c r="AU63" i="1"/>
  <c r="AV63" i="1"/>
  <c r="BL63" i="1" s="1"/>
  <c r="BM63" i="1" s="1"/>
  <c r="AW63" i="1"/>
  <c r="AX63" i="1"/>
  <c r="AY63" i="1"/>
  <c r="BA63" i="1"/>
  <c r="BB63" i="1"/>
  <c r="BC63" i="1"/>
  <c r="BD63" i="1"/>
  <c r="BE63" i="1"/>
  <c r="BF63" i="1"/>
  <c r="BG63" i="1"/>
  <c r="BH63" i="1"/>
  <c r="BI63" i="1"/>
  <c r="BJ63" i="1"/>
  <c r="BQ63" i="1"/>
  <c r="BR63" i="1"/>
  <c r="BS63" i="1"/>
  <c r="Y64" i="1"/>
  <c r="Z64" i="1" s="1"/>
  <c r="BT64" i="1" s="1"/>
  <c r="BU64" i="1" s="1"/>
  <c r="AB64" i="1"/>
  <c r="AC64" i="1"/>
  <c r="AE64" i="1"/>
  <c r="AF64" i="1"/>
  <c r="AG64" i="1"/>
  <c r="AH64" i="1"/>
  <c r="AI64" i="1"/>
  <c r="AL64" i="1" s="1"/>
  <c r="AJ64" i="1"/>
  <c r="AK64" i="1"/>
  <c r="AP64" i="1"/>
  <c r="AQ64" i="1"/>
  <c r="AR64" i="1"/>
  <c r="AS64" i="1"/>
  <c r="AT64" i="1"/>
  <c r="AU64" i="1"/>
  <c r="AV64" i="1"/>
  <c r="BL64" i="1" s="1"/>
  <c r="BM64" i="1" s="1"/>
  <c r="AW64" i="1"/>
  <c r="AX64" i="1"/>
  <c r="AY64" i="1"/>
  <c r="BA64" i="1"/>
  <c r="BB64" i="1"/>
  <c r="BC64" i="1"/>
  <c r="BD64" i="1"/>
  <c r="BE64" i="1"/>
  <c r="BF64" i="1"/>
  <c r="BG64" i="1"/>
  <c r="BH64" i="1"/>
  <c r="BI64" i="1"/>
  <c r="BJ64" i="1"/>
  <c r="BQ64" i="1"/>
  <c r="BR64" i="1"/>
  <c r="BS64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65" i="1"/>
  <c r="AK9" i="1"/>
  <c r="AK10" i="1"/>
  <c r="AK11" i="1"/>
  <c r="AK12" i="1"/>
  <c r="AK13" i="1"/>
  <c r="AK14" i="1"/>
  <c r="AK15" i="1"/>
  <c r="AL15" i="1" s="1"/>
  <c r="AK16" i="1"/>
  <c r="AK17" i="1"/>
  <c r="AK18" i="1"/>
  <c r="AK19" i="1"/>
  <c r="AK21" i="1"/>
  <c r="AK22" i="1"/>
  <c r="AK23" i="1"/>
  <c r="AK24" i="1"/>
  <c r="AL24" i="1" s="1"/>
  <c r="AK25" i="1"/>
  <c r="AK26" i="1"/>
  <c r="AK27" i="1"/>
  <c r="AK28" i="1"/>
  <c r="AK29" i="1"/>
  <c r="AK30" i="1"/>
  <c r="AK31" i="1"/>
  <c r="AK65" i="1"/>
  <c r="AK8" i="1"/>
  <c r="AH9" i="1"/>
  <c r="AH10" i="1"/>
  <c r="AH11" i="1"/>
  <c r="AH12" i="1"/>
  <c r="AH13" i="1"/>
  <c r="AH14" i="1"/>
  <c r="AH15" i="1"/>
  <c r="AH16" i="1"/>
  <c r="AH17" i="1"/>
  <c r="AH18" i="1"/>
  <c r="AH19" i="1"/>
  <c r="AH21" i="1"/>
  <c r="AH22" i="1"/>
  <c r="AH23" i="1"/>
  <c r="AH24" i="1"/>
  <c r="AH25" i="1"/>
  <c r="AH26" i="1"/>
  <c r="AH27" i="1"/>
  <c r="AH28" i="1"/>
  <c r="AH29" i="1"/>
  <c r="AH30" i="1"/>
  <c r="AH31" i="1"/>
  <c r="AH65" i="1"/>
  <c r="AG9" i="1"/>
  <c r="AG10" i="1"/>
  <c r="AG11" i="1"/>
  <c r="AG12" i="1"/>
  <c r="AG13" i="1"/>
  <c r="AG14" i="1"/>
  <c r="AG15" i="1"/>
  <c r="AG16" i="1"/>
  <c r="AG17" i="1"/>
  <c r="AG18" i="1"/>
  <c r="AG19" i="1"/>
  <c r="AG21" i="1"/>
  <c r="AG22" i="1"/>
  <c r="AG23" i="1"/>
  <c r="AG24" i="1"/>
  <c r="AG25" i="1"/>
  <c r="AG26" i="1"/>
  <c r="AG27" i="1"/>
  <c r="AG28" i="1"/>
  <c r="AG29" i="1"/>
  <c r="AG30" i="1"/>
  <c r="AG31" i="1"/>
  <c r="AG65" i="1"/>
  <c r="AF9" i="1"/>
  <c r="AF10" i="1"/>
  <c r="AF11" i="1"/>
  <c r="AF12" i="1"/>
  <c r="AF13" i="1"/>
  <c r="AF14" i="1"/>
  <c r="AF15" i="1"/>
  <c r="AF16" i="1"/>
  <c r="AF17" i="1"/>
  <c r="AF18" i="1"/>
  <c r="AF19" i="1"/>
  <c r="AF21" i="1"/>
  <c r="AF22" i="1"/>
  <c r="AF23" i="1"/>
  <c r="AF24" i="1"/>
  <c r="AF25" i="1"/>
  <c r="AF26" i="1"/>
  <c r="AF27" i="1"/>
  <c r="AF28" i="1"/>
  <c r="AF29" i="1"/>
  <c r="AF30" i="1"/>
  <c r="AF31" i="1"/>
  <c r="AF65" i="1"/>
  <c r="AE9" i="1"/>
  <c r="AE10" i="1"/>
  <c r="AE11" i="1"/>
  <c r="AE12" i="1"/>
  <c r="AE13" i="1"/>
  <c r="AE14" i="1"/>
  <c r="AE15" i="1"/>
  <c r="AE16" i="1"/>
  <c r="AE17" i="1"/>
  <c r="AE18" i="1"/>
  <c r="AE19" i="1"/>
  <c r="AE21" i="1"/>
  <c r="AE22" i="1"/>
  <c r="AE23" i="1"/>
  <c r="AE24" i="1"/>
  <c r="AE25" i="1"/>
  <c r="AE26" i="1"/>
  <c r="AE27" i="1"/>
  <c r="AE28" i="1"/>
  <c r="AE29" i="1"/>
  <c r="AE30" i="1"/>
  <c r="AE31" i="1"/>
  <c r="AE65" i="1"/>
  <c r="AG8" i="1"/>
  <c r="AF8" i="1"/>
  <c r="AH8" i="1"/>
  <c r="AE8" i="1"/>
  <c r="AJ9" i="1"/>
  <c r="AJ10" i="1"/>
  <c r="AJ11" i="1"/>
  <c r="AJ12" i="1"/>
  <c r="AJ13" i="1"/>
  <c r="AJ14" i="1"/>
  <c r="AJ15" i="1"/>
  <c r="AJ16" i="1"/>
  <c r="AJ17" i="1"/>
  <c r="AJ18" i="1"/>
  <c r="AJ19" i="1"/>
  <c r="AJ21" i="1"/>
  <c r="AJ22" i="1"/>
  <c r="AJ23" i="1"/>
  <c r="AJ24" i="1"/>
  <c r="AJ25" i="1"/>
  <c r="AJ26" i="1"/>
  <c r="AJ27" i="1"/>
  <c r="AJ28" i="1"/>
  <c r="AJ29" i="1"/>
  <c r="AJ30" i="1"/>
  <c r="AJ31" i="1"/>
  <c r="AJ65" i="1"/>
  <c r="AI9" i="1"/>
  <c r="AI10" i="1"/>
  <c r="AI11" i="1"/>
  <c r="AI12" i="1"/>
  <c r="AI13" i="1"/>
  <c r="AI14" i="1"/>
  <c r="AI15" i="1"/>
  <c r="AI16" i="1"/>
  <c r="AI17" i="1"/>
  <c r="AI18" i="1"/>
  <c r="AI19" i="1"/>
  <c r="AI21" i="1"/>
  <c r="AI22" i="1"/>
  <c r="AI23" i="1"/>
  <c r="AI24" i="1"/>
  <c r="AI25" i="1"/>
  <c r="AI26" i="1"/>
  <c r="AI27" i="1"/>
  <c r="AI28" i="1"/>
  <c r="AI29" i="1"/>
  <c r="AI30" i="1"/>
  <c r="AI31" i="1"/>
  <c r="AI65" i="1"/>
  <c r="AJ8" i="1"/>
  <c r="AI8" i="1"/>
  <c r="Y8" i="1"/>
  <c r="AX33" i="1" l="1"/>
  <c r="AV33" i="1"/>
  <c r="AY33" i="1"/>
  <c r="AW33" i="1"/>
  <c r="AL33" i="1"/>
  <c r="AM33" i="1"/>
  <c r="AL31" i="1"/>
  <c r="AL23" i="1"/>
  <c r="AL14" i="1"/>
  <c r="AL30" i="1"/>
  <c r="AL22" i="1"/>
  <c r="AL13" i="1"/>
  <c r="AM64" i="1"/>
  <c r="AM63" i="1"/>
  <c r="AM62" i="1"/>
  <c r="AM61" i="1"/>
  <c r="AM60" i="1"/>
  <c r="AM59" i="1"/>
  <c r="AL29" i="1"/>
  <c r="AL21" i="1"/>
  <c r="AL12" i="1"/>
  <c r="AL28" i="1"/>
  <c r="AL19" i="1"/>
  <c r="AL11" i="1"/>
  <c r="AL27" i="1"/>
  <c r="AL18" i="1"/>
  <c r="AL10" i="1"/>
  <c r="AL26" i="1"/>
  <c r="AL17" i="1"/>
  <c r="AL9" i="1"/>
  <c r="AL65" i="1"/>
  <c r="AL25" i="1"/>
  <c r="AL16" i="1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A8" i="2"/>
  <c r="B8" i="2"/>
  <c r="C8" i="2"/>
  <c r="D8" i="2"/>
  <c r="H8" i="2"/>
  <c r="K8" i="2"/>
  <c r="L8" i="2"/>
  <c r="M8" i="2"/>
  <c r="N8" i="2"/>
  <c r="A9" i="2"/>
  <c r="B9" i="2"/>
  <c r="C9" i="2"/>
  <c r="D9" i="2"/>
  <c r="E9" i="2"/>
  <c r="F9" i="2"/>
  <c r="G9" i="2"/>
  <c r="J9" i="2"/>
  <c r="L9" i="2"/>
  <c r="M9" i="2"/>
  <c r="N9" i="2"/>
  <c r="A10" i="2"/>
  <c r="B10" i="2"/>
  <c r="C10" i="2"/>
  <c r="D10" i="2"/>
  <c r="E10" i="2"/>
  <c r="F10" i="2"/>
  <c r="G10" i="2"/>
  <c r="J10" i="2"/>
  <c r="K10" i="2"/>
  <c r="L10" i="2"/>
  <c r="M10" i="2"/>
  <c r="A11" i="2"/>
  <c r="B11" i="2"/>
  <c r="C11" i="2"/>
  <c r="D11" i="2"/>
  <c r="F11" i="2"/>
  <c r="G11" i="2"/>
  <c r="J11" i="2"/>
  <c r="K11" i="2"/>
  <c r="L11" i="2"/>
  <c r="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A13" i="2"/>
  <c r="B13" i="2"/>
  <c r="C13" i="2"/>
  <c r="D13" i="2"/>
  <c r="F13" i="2"/>
  <c r="G13" i="2"/>
  <c r="K13" i="2"/>
  <c r="L13" i="2"/>
  <c r="M13" i="2"/>
  <c r="N13" i="2"/>
  <c r="A14" i="2"/>
  <c r="B14" i="2"/>
  <c r="C14" i="2"/>
  <c r="D14" i="2"/>
  <c r="F14" i="2"/>
  <c r="G14" i="2"/>
  <c r="H14" i="2"/>
  <c r="I14" i="2"/>
  <c r="K14" i="2"/>
  <c r="L14" i="2"/>
  <c r="M14" i="2"/>
  <c r="N14" i="2"/>
  <c r="A15" i="2"/>
  <c r="B15" i="2"/>
  <c r="C15" i="2"/>
  <c r="D15" i="2"/>
  <c r="G15" i="2"/>
  <c r="I15" i="2"/>
  <c r="M15" i="2"/>
  <c r="N15" i="2"/>
  <c r="A16" i="2"/>
  <c r="B16" i="2"/>
  <c r="C16" i="2"/>
  <c r="D16" i="2"/>
  <c r="F16" i="2"/>
  <c r="G16" i="2"/>
  <c r="H16" i="2"/>
  <c r="I16" i="2"/>
  <c r="J16" i="2"/>
  <c r="K16" i="2"/>
  <c r="N16" i="2"/>
  <c r="A17" i="2"/>
  <c r="B17" i="2"/>
  <c r="C17" i="2"/>
  <c r="D17" i="2"/>
  <c r="G17" i="2"/>
  <c r="N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A23" i="2"/>
  <c r="B23" i="2"/>
  <c r="C23" i="2"/>
  <c r="D23" i="2"/>
  <c r="G23" i="2"/>
  <c r="I23" i="2"/>
  <c r="J23" i="2"/>
  <c r="K23" i="2"/>
  <c r="A24" i="2"/>
  <c r="B24" i="2"/>
  <c r="C24" i="2"/>
  <c r="D24" i="2"/>
  <c r="G24" i="2"/>
  <c r="I24" i="2"/>
  <c r="J24" i="2"/>
  <c r="K24" i="2"/>
  <c r="A25" i="2"/>
  <c r="B25" i="2"/>
  <c r="C25" i="2"/>
  <c r="D25" i="2"/>
  <c r="G25" i="2"/>
  <c r="I25" i="2"/>
  <c r="J25" i="2"/>
  <c r="K25" i="2"/>
  <c r="A26" i="2"/>
  <c r="B26" i="2"/>
  <c r="C26" i="2"/>
  <c r="D26" i="2"/>
  <c r="G26" i="2"/>
  <c r="I26" i="2"/>
  <c r="J26" i="2"/>
  <c r="K26" i="2"/>
  <c r="A27" i="2"/>
  <c r="B27" i="2"/>
  <c r="C27" i="2"/>
  <c r="D27" i="2"/>
  <c r="H27" i="2"/>
  <c r="I27" i="2"/>
  <c r="J27" i="2"/>
  <c r="A28" i="2"/>
  <c r="B28" i="2"/>
  <c r="C28" i="2"/>
  <c r="D28" i="2"/>
  <c r="G28" i="2"/>
  <c r="H28" i="2"/>
  <c r="I28" i="2"/>
  <c r="J28" i="2"/>
  <c r="K28" i="2"/>
  <c r="A29" i="2"/>
  <c r="B29" i="2"/>
  <c r="C29" i="2"/>
  <c r="D29" i="2"/>
  <c r="I29" i="2"/>
  <c r="J29" i="2"/>
  <c r="M29" i="2"/>
  <c r="N29" i="2"/>
  <c r="A30" i="2"/>
  <c r="B30" i="2"/>
  <c r="C30" i="2"/>
  <c r="D30" i="2"/>
  <c r="I30" i="2"/>
  <c r="J30" i="2"/>
  <c r="M30" i="2"/>
  <c r="N30" i="2"/>
  <c r="A31" i="2"/>
  <c r="B31" i="2"/>
  <c r="C31" i="2"/>
  <c r="D31" i="2"/>
  <c r="E31" i="2"/>
  <c r="I31" i="2"/>
  <c r="K31" i="2"/>
  <c r="M31" i="2"/>
  <c r="N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A8" i="3"/>
  <c r="B8" i="3"/>
  <c r="C8" i="3"/>
  <c r="D8" i="3"/>
  <c r="H8" i="3"/>
  <c r="K8" i="3"/>
  <c r="L8" i="3"/>
  <c r="M8" i="3"/>
  <c r="N8" i="3"/>
  <c r="A9" i="3"/>
  <c r="B9" i="3"/>
  <c r="C9" i="3"/>
  <c r="D9" i="3"/>
  <c r="E9" i="3"/>
  <c r="F9" i="3"/>
  <c r="G9" i="3"/>
  <c r="J9" i="3"/>
  <c r="L9" i="3"/>
  <c r="M9" i="3"/>
  <c r="N9" i="3"/>
  <c r="A10" i="3"/>
  <c r="B10" i="3"/>
  <c r="C10" i="3"/>
  <c r="D10" i="3"/>
  <c r="E10" i="3"/>
  <c r="F10" i="3"/>
  <c r="G10" i="3"/>
  <c r="J10" i="3"/>
  <c r="K10" i="3"/>
  <c r="L10" i="3"/>
  <c r="M10" i="3"/>
  <c r="A11" i="3"/>
  <c r="B11" i="3"/>
  <c r="C11" i="3"/>
  <c r="D11" i="3"/>
  <c r="F11" i="3"/>
  <c r="G11" i="3"/>
  <c r="J11" i="3"/>
  <c r="K11" i="3"/>
  <c r="L11" i="3"/>
  <c r="M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A13" i="3"/>
  <c r="B13" i="3"/>
  <c r="C13" i="3"/>
  <c r="D13" i="3"/>
  <c r="F13" i="3"/>
  <c r="G13" i="3"/>
  <c r="K13" i="3"/>
  <c r="L13" i="3"/>
  <c r="M13" i="3"/>
  <c r="N13" i="3"/>
  <c r="A14" i="3"/>
  <c r="B14" i="3"/>
  <c r="C14" i="3"/>
  <c r="D14" i="3"/>
  <c r="F14" i="3"/>
  <c r="G14" i="3"/>
  <c r="H14" i="3"/>
  <c r="I14" i="3"/>
  <c r="K14" i="3"/>
  <c r="L14" i="3"/>
  <c r="M14" i="3"/>
  <c r="N14" i="3"/>
  <c r="A15" i="3"/>
  <c r="B15" i="3"/>
  <c r="C15" i="3"/>
  <c r="D15" i="3"/>
  <c r="G15" i="3"/>
  <c r="I15" i="3"/>
  <c r="M15" i="3"/>
  <c r="N15" i="3"/>
  <c r="A16" i="3"/>
  <c r="B16" i="3"/>
  <c r="C16" i="3"/>
  <c r="D16" i="3"/>
  <c r="F16" i="3"/>
  <c r="G16" i="3"/>
  <c r="H16" i="3"/>
  <c r="I16" i="3"/>
  <c r="J16" i="3"/>
  <c r="K16" i="3"/>
  <c r="N16" i="3"/>
  <c r="A17" i="3"/>
  <c r="B17" i="3"/>
  <c r="C17" i="3"/>
  <c r="D17" i="3"/>
  <c r="G17" i="3"/>
  <c r="N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A23" i="3"/>
  <c r="B23" i="3"/>
  <c r="C23" i="3"/>
  <c r="D23" i="3"/>
  <c r="G23" i="3"/>
  <c r="I23" i="3"/>
  <c r="J23" i="3"/>
  <c r="K23" i="3"/>
  <c r="A24" i="3"/>
  <c r="B24" i="3"/>
  <c r="C24" i="3"/>
  <c r="D24" i="3"/>
  <c r="G24" i="3"/>
  <c r="I24" i="3"/>
  <c r="J24" i="3"/>
  <c r="K24" i="3"/>
  <c r="A25" i="3"/>
  <c r="B25" i="3"/>
  <c r="C25" i="3"/>
  <c r="D25" i="3"/>
  <c r="G25" i="3"/>
  <c r="I25" i="3"/>
  <c r="J25" i="3"/>
  <c r="K25" i="3"/>
  <c r="A26" i="3"/>
  <c r="B26" i="3"/>
  <c r="C26" i="3"/>
  <c r="D26" i="3"/>
  <c r="G26" i="3"/>
  <c r="I26" i="3"/>
  <c r="J26" i="3"/>
  <c r="K26" i="3"/>
  <c r="A27" i="3"/>
  <c r="B27" i="3"/>
  <c r="C27" i="3"/>
  <c r="D27" i="3"/>
  <c r="H27" i="3"/>
  <c r="I27" i="3"/>
  <c r="J27" i="3"/>
  <c r="A28" i="3"/>
  <c r="B28" i="3"/>
  <c r="C28" i="3"/>
  <c r="D28" i="3"/>
  <c r="G28" i="3"/>
  <c r="H28" i="3"/>
  <c r="I28" i="3"/>
  <c r="J28" i="3"/>
  <c r="K28" i="3"/>
  <c r="A29" i="3"/>
  <c r="B29" i="3"/>
  <c r="C29" i="3"/>
  <c r="D29" i="3"/>
  <c r="I29" i="3"/>
  <c r="J29" i="3"/>
  <c r="M29" i="3"/>
  <c r="N29" i="3"/>
  <c r="A30" i="3"/>
  <c r="B30" i="3"/>
  <c r="C30" i="3"/>
  <c r="D30" i="3"/>
  <c r="I30" i="3"/>
  <c r="J30" i="3"/>
  <c r="M30" i="3"/>
  <c r="N30" i="3"/>
  <c r="A31" i="3"/>
  <c r="B31" i="3"/>
  <c r="C31" i="3"/>
  <c r="D31" i="3"/>
  <c r="E31" i="3"/>
  <c r="I31" i="3"/>
  <c r="K31" i="3"/>
  <c r="M31" i="3"/>
  <c r="N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A8" i="4"/>
  <c r="B8" i="4"/>
  <c r="C8" i="4"/>
  <c r="D8" i="4"/>
  <c r="H8" i="4"/>
  <c r="K8" i="4"/>
  <c r="L8" i="4"/>
  <c r="M8" i="4"/>
  <c r="N8" i="4"/>
  <c r="A9" i="4"/>
  <c r="B9" i="4"/>
  <c r="C9" i="4"/>
  <c r="D9" i="4"/>
  <c r="E9" i="4"/>
  <c r="F9" i="4"/>
  <c r="G9" i="4"/>
  <c r="J9" i="4"/>
  <c r="L9" i="4"/>
  <c r="M9" i="4"/>
  <c r="N9" i="4"/>
  <c r="A10" i="4"/>
  <c r="B10" i="4"/>
  <c r="C10" i="4"/>
  <c r="D10" i="4"/>
  <c r="E10" i="4"/>
  <c r="F10" i="4"/>
  <c r="G10" i="4"/>
  <c r="J10" i="4"/>
  <c r="K10" i="4"/>
  <c r="L10" i="4"/>
  <c r="M10" i="4"/>
  <c r="A11" i="4"/>
  <c r="B11" i="4"/>
  <c r="C11" i="4"/>
  <c r="D11" i="4"/>
  <c r="F11" i="4"/>
  <c r="G11" i="4"/>
  <c r="J11" i="4"/>
  <c r="K11" i="4"/>
  <c r="L11" i="4"/>
  <c r="M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A13" i="4"/>
  <c r="B13" i="4"/>
  <c r="C13" i="4"/>
  <c r="D13" i="4"/>
  <c r="F13" i="4"/>
  <c r="G13" i="4"/>
  <c r="K13" i="4"/>
  <c r="L13" i="4"/>
  <c r="M13" i="4"/>
  <c r="N13" i="4"/>
  <c r="A14" i="4"/>
  <c r="B14" i="4"/>
  <c r="C14" i="4"/>
  <c r="D14" i="4"/>
  <c r="F14" i="4"/>
  <c r="G14" i="4"/>
  <c r="H14" i="4"/>
  <c r="I14" i="4"/>
  <c r="K14" i="4"/>
  <c r="L14" i="4"/>
  <c r="M14" i="4"/>
  <c r="N14" i="4"/>
  <c r="A15" i="4"/>
  <c r="B15" i="4"/>
  <c r="C15" i="4"/>
  <c r="D15" i="4"/>
  <c r="G15" i="4"/>
  <c r="I15" i="4"/>
  <c r="M15" i="4"/>
  <c r="N15" i="4"/>
  <c r="A16" i="4"/>
  <c r="B16" i="4"/>
  <c r="C16" i="4"/>
  <c r="D16" i="4"/>
  <c r="F16" i="4"/>
  <c r="G16" i="4"/>
  <c r="H16" i="4"/>
  <c r="I16" i="4"/>
  <c r="J16" i="4"/>
  <c r="K16" i="4"/>
  <c r="N16" i="4"/>
  <c r="A17" i="4"/>
  <c r="B17" i="4"/>
  <c r="C17" i="4"/>
  <c r="D17" i="4"/>
  <c r="G17" i="4"/>
  <c r="N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A23" i="4"/>
  <c r="B23" i="4"/>
  <c r="C23" i="4"/>
  <c r="D23" i="4"/>
  <c r="G23" i="4"/>
  <c r="I23" i="4"/>
  <c r="J23" i="4"/>
  <c r="K23" i="4"/>
  <c r="A24" i="4"/>
  <c r="B24" i="4"/>
  <c r="C24" i="4"/>
  <c r="D24" i="4"/>
  <c r="G24" i="4"/>
  <c r="I24" i="4"/>
  <c r="J24" i="4"/>
  <c r="K24" i="4"/>
  <c r="A25" i="4"/>
  <c r="B25" i="4"/>
  <c r="C25" i="4"/>
  <c r="D25" i="4"/>
  <c r="G25" i="4"/>
  <c r="I25" i="4"/>
  <c r="J25" i="4"/>
  <c r="K25" i="4"/>
  <c r="A26" i="4"/>
  <c r="B26" i="4"/>
  <c r="C26" i="4"/>
  <c r="D26" i="4"/>
  <c r="G26" i="4"/>
  <c r="I26" i="4"/>
  <c r="J26" i="4"/>
  <c r="K26" i="4"/>
  <c r="A27" i="4"/>
  <c r="B27" i="4"/>
  <c r="C27" i="4"/>
  <c r="D27" i="4"/>
  <c r="H27" i="4"/>
  <c r="I27" i="4"/>
  <c r="J27" i="4"/>
  <c r="A28" i="4"/>
  <c r="B28" i="4"/>
  <c r="C28" i="4"/>
  <c r="D28" i="4"/>
  <c r="G28" i="4"/>
  <c r="H28" i="4"/>
  <c r="I28" i="4"/>
  <c r="J28" i="4"/>
  <c r="K28" i="4"/>
  <c r="A29" i="4"/>
  <c r="B29" i="4"/>
  <c r="C29" i="4"/>
  <c r="D29" i="4"/>
  <c r="I29" i="4"/>
  <c r="J29" i="4"/>
  <c r="M29" i="4"/>
  <c r="N29" i="4"/>
  <c r="A30" i="4"/>
  <c r="B30" i="4"/>
  <c r="C30" i="4"/>
  <c r="D30" i="4"/>
  <c r="I30" i="4"/>
  <c r="J30" i="4"/>
  <c r="M30" i="4"/>
  <c r="N30" i="4"/>
  <c r="A31" i="4"/>
  <c r="B31" i="4"/>
  <c r="C31" i="4"/>
  <c r="D31" i="4"/>
  <c r="E31" i="4"/>
  <c r="I31" i="4"/>
  <c r="K31" i="4"/>
  <c r="M31" i="4"/>
  <c r="N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A8" i="5"/>
  <c r="B8" i="5"/>
  <c r="C8" i="5"/>
  <c r="D8" i="5"/>
  <c r="H8" i="5"/>
  <c r="K8" i="5"/>
  <c r="L8" i="5"/>
  <c r="M8" i="5"/>
  <c r="N8" i="5"/>
  <c r="A9" i="5"/>
  <c r="B9" i="5"/>
  <c r="C9" i="5"/>
  <c r="D9" i="5"/>
  <c r="E9" i="5"/>
  <c r="F9" i="5"/>
  <c r="G9" i="5"/>
  <c r="J9" i="5"/>
  <c r="L9" i="5"/>
  <c r="M9" i="5"/>
  <c r="N9" i="5"/>
  <c r="A10" i="5"/>
  <c r="B10" i="5"/>
  <c r="C10" i="5"/>
  <c r="D10" i="5"/>
  <c r="E10" i="5"/>
  <c r="F10" i="5"/>
  <c r="G10" i="5"/>
  <c r="J10" i="5"/>
  <c r="K10" i="5"/>
  <c r="L10" i="5"/>
  <c r="M10" i="5"/>
  <c r="A11" i="5"/>
  <c r="B11" i="5"/>
  <c r="C11" i="5"/>
  <c r="D11" i="5"/>
  <c r="F11" i="5"/>
  <c r="G11" i="5"/>
  <c r="J11" i="5"/>
  <c r="K11" i="5"/>
  <c r="L11" i="5"/>
  <c r="M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A13" i="5"/>
  <c r="B13" i="5"/>
  <c r="C13" i="5"/>
  <c r="D13" i="5"/>
  <c r="F13" i="5"/>
  <c r="G13" i="5"/>
  <c r="K13" i="5"/>
  <c r="L13" i="5"/>
  <c r="M13" i="5"/>
  <c r="N13" i="5"/>
  <c r="A14" i="5"/>
  <c r="B14" i="5"/>
  <c r="C14" i="5"/>
  <c r="D14" i="5"/>
  <c r="F14" i="5"/>
  <c r="G14" i="5"/>
  <c r="H14" i="5"/>
  <c r="I14" i="5"/>
  <c r="K14" i="5"/>
  <c r="L14" i="5"/>
  <c r="M14" i="5"/>
  <c r="N14" i="5"/>
  <c r="A15" i="5"/>
  <c r="B15" i="5"/>
  <c r="C15" i="5"/>
  <c r="D15" i="5"/>
  <c r="G15" i="5"/>
  <c r="I15" i="5"/>
  <c r="M15" i="5"/>
  <c r="N15" i="5"/>
  <c r="A16" i="5"/>
  <c r="B16" i="5"/>
  <c r="C16" i="5"/>
  <c r="D16" i="5"/>
  <c r="F16" i="5"/>
  <c r="G16" i="5"/>
  <c r="H16" i="5"/>
  <c r="I16" i="5"/>
  <c r="J16" i="5"/>
  <c r="K16" i="5"/>
  <c r="N16" i="5"/>
  <c r="A17" i="5"/>
  <c r="B17" i="5"/>
  <c r="C17" i="5"/>
  <c r="D17" i="5"/>
  <c r="G17" i="5"/>
  <c r="N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A23" i="5"/>
  <c r="B23" i="5"/>
  <c r="C23" i="5"/>
  <c r="D23" i="5"/>
  <c r="G23" i="5"/>
  <c r="I23" i="5"/>
  <c r="J23" i="5"/>
  <c r="K23" i="5"/>
  <c r="A24" i="5"/>
  <c r="B24" i="5"/>
  <c r="C24" i="5"/>
  <c r="D24" i="5"/>
  <c r="G24" i="5"/>
  <c r="I24" i="5"/>
  <c r="J24" i="5"/>
  <c r="K24" i="5"/>
  <c r="A25" i="5"/>
  <c r="B25" i="5"/>
  <c r="C25" i="5"/>
  <c r="D25" i="5"/>
  <c r="G25" i="5"/>
  <c r="I25" i="5"/>
  <c r="J25" i="5"/>
  <c r="K25" i="5"/>
  <c r="A26" i="5"/>
  <c r="B26" i="5"/>
  <c r="C26" i="5"/>
  <c r="D26" i="5"/>
  <c r="G26" i="5"/>
  <c r="I26" i="5"/>
  <c r="J26" i="5"/>
  <c r="K26" i="5"/>
  <c r="A27" i="5"/>
  <c r="B27" i="5"/>
  <c r="C27" i="5"/>
  <c r="D27" i="5"/>
  <c r="H27" i="5"/>
  <c r="I27" i="5"/>
  <c r="J27" i="5"/>
  <c r="A28" i="5"/>
  <c r="B28" i="5"/>
  <c r="C28" i="5"/>
  <c r="D28" i="5"/>
  <c r="G28" i="5"/>
  <c r="H28" i="5"/>
  <c r="I28" i="5"/>
  <c r="J28" i="5"/>
  <c r="K28" i="5"/>
  <c r="A29" i="5"/>
  <c r="B29" i="5"/>
  <c r="C29" i="5"/>
  <c r="D29" i="5"/>
  <c r="I29" i="5"/>
  <c r="J29" i="5"/>
  <c r="M29" i="5"/>
  <c r="N29" i="5"/>
  <c r="A30" i="5"/>
  <c r="B30" i="5"/>
  <c r="C30" i="5"/>
  <c r="D30" i="5"/>
  <c r="I30" i="5"/>
  <c r="J30" i="5"/>
  <c r="M30" i="5"/>
  <c r="N30" i="5"/>
  <c r="A31" i="5"/>
  <c r="B31" i="5"/>
  <c r="C31" i="5"/>
  <c r="D31" i="5"/>
  <c r="E31" i="5"/>
  <c r="I31" i="5"/>
  <c r="K31" i="5"/>
  <c r="M31" i="5"/>
  <c r="N31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A46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AB8" i="1"/>
  <c r="AC8" i="1"/>
  <c r="AP8" i="1"/>
  <c r="I8" i="2" s="1"/>
  <c r="AQ8" i="1"/>
  <c r="AR8" i="1"/>
  <c r="AS8" i="1"/>
  <c r="AT8" i="1"/>
  <c r="AU8" i="1"/>
  <c r="AY8" i="1"/>
  <c r="BA8" i="1"/>
  <c r="BB8" i="1"/>
  <c r="BC8" i="1"/>
  <c r="BD8" i="1"/>
  <c r="BE8" i="1"/>
  <c r="BF8" i="1"/>
  <c r="BG8" i="1"/>
  <c r="BH8" i="1"/>
  <c r="BI8" i="1"/>
  <c r="BJ8" i="1"/>
  <c r="BQ8" i="1"/>
  <c r="BR8" i="1"/>
  <c r="BS8" i="1"/>
  <c r="AB9" i="1"/>
  <c r="AC9" i="1"/>
  <c r="AP9" i="1"/>
  <c r="AQ9" i="1"/>
  <c r="AR9" i="1"/>
  <c r="AS9" i="1"/>
  <c r="AT9" i="1"/>
  <c r="AU9" i="1"/>
  <c r="AX9" i="1"/>
  <c r="AY9" i="1"/>
  <c r="BA9" i="1"/>
  <c r="BB9" i="1"/>
  <c r="BC9" i="1"/>
  <c r="BD9" i="1"/>
  <c r="BE9" i="1"/>
  <c r="BF9" i="1"/>
  <c r="BG9" i="1"/>
  <c r="BH9" i="1"/>
  <c r="BI9" i="1"/>
  <c r="BJ9" i="1"/>
  <c r="BQ9" i="1"/>
  <c r="BR9" i="1"/>
  <c r="BS9" i="1"/>
  <c r="AB10" i="1"/>
  <c r="AC10" i="1"/>
  <c r="AP10" i="1"/>
  <c r="AQ10" i="1"/>
  <c r="AR10" i="1"/>
  <c r="AS10" i="1"/>
  <c r="AT10" i="1"/>
  <c r="AU10" i="1"/>
  <c r="BA10" i="1"/>
  <c r="BB10" i="1"/>
  <c r="BC10" i="1"/>
  <c r="BD10" i="1"/>
  <c r="BE10" i="1"/>
  <c r="BF10" i="1"/>
  <c r="BG10" i="1"/>
  <c r="BH10" i="1"/>
  <c r="BI10" i="1"/>
  <c r="BJ10" i="1"/>
  <c r="BQ10" i="1"/>
  <c r="BR10" i="1"/>
  <c r="BS10" i="1"/>
  <c r="AB11" i="1"/>
  <c r="AC11" i="1"/>
  <c r="AP11" i="1"/>
  <c r="AQ11" i="1"/>
  <c r="AR11" i="1"/>
  <c r="AS11" i="1"/>
  <c r="AT11" i="1"/>
  <c r="AU11" i="1"/>
  <c r="AX11" i="1"/>
  <c r="AY11" i="1"/>
  <c r="BA11" i="1"/>
  <c r="BB11" i="1"/>
  <c r="BC11" i="1"/>
  <c r="BD11" i="1"/>
  <c r="BE11" i="1"/>
  <c r="BF11" i="1"/>
  <c r="BG11" i="1"/>
  <c r="BH11" i="1"/>
  <c r="BI11" i="1"/>
  <c r="BJ11" i="1"/>
  <c r="BQ11" i="1"/>
  <c r="BR11" i="1"/>
  <c r="BS11" i="1"/>
  <c r="AB12" i="1"/>
  <c r="AC12" i="1"/>
  <c r="AP12" i="1"/>
  <c r="AQ12" i="1"/>
  <c r="AR12" i="1"/>
  <c r="AS12" i="1"/>
  <c r="AT12" i="1"/>
  <c r="AU12" i="1"/>
  <c r="AX12" i="1"/>
  <c r="AY12" i="1"/>
  <c r="BA12" i="1"/>
  <c r="BB12" i="1"/>
  <c r="BC12" i="1"/>
  <c r="BD12" i="1"/>
  <c r="BE12" i="1"/>
  <c r="BF12" i="1"/>
  <c r="BG12" i="1"/>
  <c r="BH12" i="1"/>
  <c r="BI12" i="1"/>
  <c r="BJ12" i="1"/>
  <c r="BQ12" i="1"/>
  <c r="BR12" i="1"/>
  <c r="BS12" i="1"/>
  <c r="AB13" i="1"/>
  <c r="AC13" i="1"/>
  <c r="AP13" i="1"/>
  <c r="AQ13" i="1"/>
  <c r="AR13" i="1"/>
  <c r="AS13" i="1"/>
  <c r="AT13" i="1"/>
  <c r="AU13" i="1"/>
  <c r="BA13" i="1"/>
  <c r="BB13" i="1"/>
  <c r="BC13" i="1"/>
  <c r="BD13" i="1"/>
  <c r="BE13" i="1"/>
  <c r="BF13" i="1"/>
  <c r="BG13" i="1"/>
  <c r="BH13" i="1"/>
  <c r="BI13" i="1"/>
  <c r="BJ13" i="1"/>
  <c r="BQ13" i="1"/>
  <c r="BR13" i="1"/>
  <c r="BS13" i="1"/>
  <c r="AB14" i="1"/>
  <c r="AC14" i="1"/>
  <c r="AP14" i="1"/>
  <c r="AQ14" i="1"/>
  <c r="AR14" i="1"/>
  <c r="AS14" i="1"/>
  <c r="AT14" i="1"/>
  <c r="AU14" i="1"/>
  <c r="AX14" i="1"/>
  <c r="AY14" i="1"/>
  <c r="BA14" i="1"/>
  <c r="BB14" i="1"/>
  <c r="BC14" i="1"/>
  <c r="BD14" i="1"/>
  <c r="BE14" i="1"/>
  <c r="BF14" i="1"/>
  <c r="BG14" i="1"/>
  <c r="BH14" i="1"/>
  <c r="BI14" i="1"/>
  <c r="BJ14" i="1"/>
  <c r="BQ14" i="1"/>
  <c r="BR14" i="1"/>
  <c r="BS14" i="1"/>
  <c r="AB15" i="1"/>
  <c r="AC15" i="1"/>
  <c r="AP15" i="1"/>
  <c r="AQ15" i="1"/>
  <c r="AR15" i="1"/>
  <c r="AS15" i="1"/>
  <c r="AT15" i="1"/>
  <c r="AU15" i="1"/>
  <c r="BA15" i="1"/>
  <c r="BB15" i="1"/>
  <c r="BC15" i="1"/>
  <c r="BD15" i="1"/>
  <c r="BE15" i="1"/>
  <c r="BF15" i="1"/>
  <c r="BG15" i="1"/>
  <c r="BH15" i="1"/>
  <c r="BI15" i="1"/>
  <c r="BJ15" i="1"/>
  <c r="BQ15" i="1"/>
  <c r="BR15" i="1"/>
  <c r="BS15" i="1"/>
  <c r="Z16" i="1"/>
  <c r="AB16" i="1"/>
  <c r="AC16" i="1"/>
  <c r="AP16" i="1"/>
  <c r="AQ16" i="1"/>
  <c r="AR16" i="1"/>
  <c r="AS16" i="1"/>
  <c r="AT16" i="1"/>
  <c r="AU16" i="1"/>
  <c r="AV16" i="1"/>
  <c r="BL16" i="1" s="1"/>
  <c r="BM16" i="1" s="1"/>
  <c r="AW16" i="1"/>
  <c r="AX16" i="1"/>
  <c r="AY16" i="1"/>
  <c r="BA16" i="1"/>
  <c r="BB16" i="1"/>
  <c r="BC16" i="1"/>
  <c r="BD16" i="1"/>
  <c r="BE16" i="1"/>
  <c r="BF16" i="1"/>
  <c r="BG16" i="1"/>
  <c r="BH16" i="1"/>
  <c r="BI16" i="1"/>
  <c r="BJ16" i="1"/>
  <c r="BQ16" i="1"/>
  <c r="BR16" i="1"/>
  <c r="BS16" i="1"/>
  <c r="Z17" i="1"/>
  <c r="AB17" i="1"/>
  <c r="AC17" i="1"/>
  <c r="AP17" i="1"/>
  <c r="AQ17" i="1"/>
  <c r="AR17" i="1"/>
  <c r="AS17" i="1"/>
  <c r="AT17" i="1"/>
  <c r="AU17" i="1"/>
  <c r="AV17" i="1"/>
  <c r="BL17" i="1" s="1"/>
  <c r="BM17" i="1" s="1"/>
  <c r="AW17" i="1"/>
  <c r="AX17" i="1"/>
  <c r="AY17" i="1"/>
  <c r="BA17" i="1"/>
  <c r="BB17" i="1"/>
  <c r="BC17" i="1"/>
  <c r="BD17" i="1"/>
  <c r="BE17" i="1"/>
  <c r="BF17" i="1"/>
  <c r="BG17" i="1"/>
  <c r="BH17" i="1"/>
  <c r="BI17" i="1"/>
  <c r="BJ17" i="1"/>
  <c r="BQ17" i="1"/>
  <c r="BR17" i="1"/>
  <c r="BS17" i="1"/>
  <c r="Z18" i="1"/>
  <c r="AB18" i="1"/>
  <c r="AC18" i="1"/>
  <c r="AP18" i="1"/>
  <c r="AQ18" i="1"/>
  <c r="AR18" i="1"/>
  <c r="AS18" i="1"/>
  <c r="AT18" i="1"/>
  <c r="AU18" i="1"/>
  <c r="AV18" i="1"/>
  <c r="BL18" i="1" s="1"/>
  <c r="BM18" i="1" s="1"/>
  <c r="AW18" i="1"/>
  <c r="AX18" i="1"/>
  <c r="AY18" i="1"/>
  <c r="BA18" i="1"/>
  <c r="BB18" i="1"/>
  <c r="BC18" i="1"/>
  <c r="BD18" i="1"/>
  <c r="BE18" i="1"/>
  <c r="BF18" i="1"/>
  <c r="BG18" i="1"/>
  <c r="BH18" i="1"/>
  <c r="BI18" i="1"/>
  <c r="BJ18" i="1"/>
  <c r="BQ18" i="1"/>
  <c r="BR18" i="1"/>
  <c r="BS18" i="1"/>
  <c r="Z19" i="1"/>
  <c r="AB19" i="1"/>
  <c r="AC19" i="1"/>
  <c r="AP19" i="1"/>
  <c r="AQ19" i="1"/>
  <c r="AR19" i="1"/>
  <c r="AS19" i="1"/>
  <c r="AT19" i="1"/>
  <c r="AU19" i="1"/>
  <c r="AV19" i="1"/>
  <c r="BL19" i="1" s="1"/>
  <c r="BM19" i="1" s="1"/>
  <c r="AW19" i="1"/>
  <c r="AX19" i="1"/>
  <c r="AY19" i="1"/>
  <c r="BA19" i="1"/>
  <c r="BB19" i="1"/>
  <c r="BC19" i="1"/>
  <c r="BD19" i="1"/>
  <c r="BE19" i="1"/>
  <c r="BF19" i="1"/>
  <c r="BG19" i="1"/>
  <c r="BH19" i="1"/>
  <c r="BI19" i="1"/>
  <c r="BJ19" i="1"/>
  <c r="BQ19" i="1"/>
  <c r="BR19" i="1"/>
  <c r="BS19" i="1"/>
  <c r="Z20" i="1"/>
  <c r="AB20" i="1"/>
  <c r="AC20" i="1"/>
  <c r="AP20" i="1"/>
  <c r="AQ20" i="1"/>
  <c r="AR20" i="1"/>
  <c r="AS20" i="1"/>
  <c r="AT20" i="1"/>
  <c r="AU20" i="1"/>
  <c r="AV20" i="1"/>
  <c r="BL20" i="1" s="1"/>
  <c r="BM20" i="1" s="1"/>
  <c r="AW20" i="1"/>
  <c r="AX20" i="1"/>
  <c r="AY20" i="1"/>
  <c r="BA20" i="1"/>
  <c r="BB20" i="1"/>
  <c r="BC20" i="1"/>
  <c r="BD20" i="1"/>
  <c r="BE20" i="1"/>
  <c r="BF20" i="1"/>
  <c r="BG20" i="1"/>
  <c r="BH20" i="1"/>
  <c r="BI20" i="1"/>
  <c r="BJ20" i="1"/>
  <c r="BQ20" i="1"/>
  <c r="BR20" i="1"/>
  <c r="BS20" i="1"/>
  <c r="AB21" i="1"/>
  <c r="AC21" i="1"/>
  <c r="AP21" i="1"/>
  <c r="AQ21" i="1"/>
  <c r="AR21" i="1"/>
  <c r="AS21" i="1"/>
  <c r="AT21" i="1"/>
  <c r="AU21" i="1"/>
  <c r="BA21" i="1"/>
  <c r="BB21" i="1"/>
  <c r="BC21" i="1"/>
  <c r="BD21" i="1"/>
  <c r="BE21" i="1"/>
  <c r="BF21" i="1"/>
  <c r="BG21" i="1"/>
  <c r="BH21" i="1"/>
  <c r="BI21" i="1"/>
  <c r="BJ21" i="1"/>
  <c r="BQ21" i="1"/>
  <c r="BR21" i="1"/>
  <c r="BS21" i="1"/>
  <c r="AB22" i="1"/>
  <c r="AC22" i="1"/>
  <c r="AP22" i="1"/>
  <c r="AQ22" i="1"/>
  <c r="AR22" i="1"/>
  <c r="AS22" i="1"/>
  <c r="AT22" i="1"/>
  <c r="AU22" i="1"/>
  <c r="BA22" i="1"/>
  <c r="BB22" i="1"/>
  <c r="BC22" i="1"/>
  <c r="BD22" i="1"/>
  <c r="BE22" i="1"/>
  <c r="BF22" i="1"/>
  <c r="BG22" i="1"/>
  <c r="BH22" i="1"/>
  <c r="BI22" i="1"/>
  <c r="BJ22" i="1"/>
  <c r="BQ22" i="1"/>
  <c r="BR22" i="1"/>
  <c r="BS22" i="1"/>
  <c r="AB23" i="1"/>
  <c r="AC23" i="1"/>
  <c r="AP23" i="1"/>
  <c r="AQ23" i="1"/>
  <c r="AR23" i="1"/>
  <c r="AS23" i="1"/>
  <c r="AT23" i="1"/>
  <c r="AU23" i="1"/>
  <c r="BA23" i="1"/>
  <c r="BB23" i="1"/>
  <c r="BC23" i="1"/>
  <c r="BD23" i="1"/>
  <c r="BE23" i="1"/>
  <c r="BF23" i="1"/>
  <c r="BG23" i="1"/>
  <c r="BH23" i="1"/>
  <c r="BI23" i="1"/>
  <c r="BJ23" i="1"/>
  <c r="BQ23" i="1"/>
  <c r="BR23" i="1"/>
  <c r="BS23" i="1"/>
  <c r="AB24" i="1"/>
  <c r="AC24" i="1"/>
  <c r="AP24" i="1"/>
  <c r="AQ24" i="1"/>
  <c r="AR24" i="1"/>
  <c r="AS24" i="1"/>
  <c r="AT24" i="1"/>
  <c r="AU24" i="1"/>
  <c r="BA24" i="1"/>
  <c r="BB24" i="1"/>
  <c r="BC24" i="1"/>
  <c r="BD24" i="1"/>
  <c r="BE24" i="1"/>
  <c r="BF24" i="1"/>
  <c r="BG24" i="1"/>
  <c r="BH24" i="1"/>
  <c r="BI24" i="1"/>
  <c r="BJ24" i="1"/>
  <c r="BQ24" i="1"/>
  <c r="BR24" i="1"/>
  <c r="BS24" i="1"/>
  <c r="AB25" i="1"/>
  <c r="AC25" i="1"/>
  <c r="AP25" i="1"/>
  <c r="AQ25" i="1"/>
  <c r="AR25" i="1"/>
  <c r="AS25" i="1"/>
  <c r="AT25" i="1"/>
  <c r="AU25" i="1"/>
  <c r="BA25" i="1"/>
  <c r="BB25" i="1"/>
  <c r="BC25" i="1"/>
  <c r="BD25" i="1"/>
  <c r="BE25" i="1"/>
  <c r="BF25" i="1"/>
  <c r="BG25" i="1"/>
  <c r="BH25" i="1"/>
  <c r="BI25" i="1"/>
  <c r="BJ25" i="1"/>
  <c r="BQ25" i="1"/>
  <c r="BR25" i="1"/>
  <c r="BS25" i="1"/>
  <c r="AB26" i="1"/>
  <c r="AC26" i="1"/>
  <c r="AP26" i="1"/>
  <c r="AQ26" i="1"/>
  <c r="AR26" i="1"/>
  <c r="AS26" i="1"/>
  <c r="AT26" i="1"/>
  <c r="AU26" i="1"/>
  <c r="AY26" i="1"/>
  <c r="BA26" i="1"/>
  <c r="BB26" i="1"/>
  <c r="BC26" i="1"/>
  <c r="BD26" i="1"/>
  <c r="BE26" i="1"/>
  <c r="BF26" i="1"/>
  <c r="BG26" i="1"/>
  <c r="BH26" i="1"/>
  <c r="BI26" i="1"/>
  <c r="BJ26" i="1"/>
  <c r="BQ26" i="1"/>
  <c r="BR26" i="1"/>
  <c r="BS26" i="1"/>
  <c r="AB27" i="1"/>
  <c r="AC27" i="1"/>
  <c r="AP27" i="1"/>
  <c r="AQ27" i="1"/>
  <c r="AR27" i="1"/>
  <c r="AS27" i="1"/>
  <c r="AT27" i="1"/>
  <c r="AU27" i="1"/>
  <c r="BA27" i="1"/>
  <c r="BB27" i="1"/>
  <c r="BC27" i="1"/>
  <c r="BD27" i="1"/>
  <c r="BE27" i="1"/>
  <c r="BF27" i="1"/>
  <c r="BG27" i="1"/>
  <c r="BH27" i="1"/>
  <c r="BI27" i="1"/>
  <c r="BJ27" i="1"/>
  <c r="BQ27" i="1"/>
  <c r="BR27" i="1"/>
  <c r="BS27" i="1"/>
  <c r="AB28" i="1"/>
  <c r="AC28" i="1"/>
  <c r="AP28" i="1"/>
  <c r="AQ28" i="1"/>
  <c r="AR28" i="1"/>
  <c r="AS28" i="1"/>
  <c r="AT28" i="1"/>
  <c r="AU28" i="1"/>
  <c r="BA28" i="1"/>
  <c r="BB28" i="1"/>
  <c r="BC28" i="1"/>
  <c r="BD28" i="1"/>
  <c r="BE28" i="1"/>
  <c r="BF28" i="1"/>
  <c r="BG28" i="1"/>
  <c r="BH28" i="1"/>
  <c r="BI28" i="1"/>
  <c r="BJ28" i="1"/>
  <c r="BQ28" i="1"/>
  <c r="BR28" i="1"/>
  <c r="BS28" i="1"/>
  <c r="AB29" i="1"/>
  <c r="AC29" i="1"/>
  <c r="AP29" i="1"/>
  <c r="AQ29" i="1"/>
  <c r="AR29" i="1"/>
  <c r="AS29" i="1"/>
  <c r="AT29" i="1"/>
  <c r="AU29" i="1"/>
  <c r="AY29" i="1"/>
  <c r="BA29" i="1"/>
  <c r="BB29" i="1"/>
  <c r="BC29" i="1"/>
  <c r="BD29" i="1"/>
  <c r="BE29" i="1"/>
  <c r="BF29" i="1"/>
  <c r="BG29" i="1"/>
  <c r="BH29" i="1"/>
  <c r="BI29" i="1"/>
  <c r="BJ29" i="1"/>
  <c r="BQ29" i="1"/>
  <c r="BR29" i="1"/>
  <c r="BS29" i="1"/>
  <c r="Z30" i="1"/>
  <c r="AB30" i="1"/>
  <c r="AC30" i="1"/>
  <c r="AP30" i="1"/>
  <c r="AQ30" i="1"/>
  <c r="AR30" i="1"/>
  <c r="AS30" i="1"/>
  <c r="AT30" i="1"/>
  <c r="AU30" i="1"/>
  <c r="AV30" i="1"/>
  <c r="BL30" i="1" s="1"/>
  <c r="BM30" i="1" s="1"/>
  <c r="AW30" i="1"/>
  <c r="AX30" i="1"/>
  <c r="AY30" i="1"/>
  <c r="BA30" i="1"/>
  <c r="BB30" i="1"/>
  <c r="BC30" i="1"/>
  <c r="BD30" i="1"/>
  <c r="BE30" i="1"/>
  <c r="BF30" i="1"/>
  <c r="BG30" i="1"/>
  <c r="BH30" i="1"/>
  <c r="BI30" i="1"/>
  <c r="BJ30" i="1"/>
  <c r="BQ30" i="1"/>
  <c r="BR30" i="1"/>
  <c r="BS30" i="1"/>
  <c r="Z31" i="1"/>
  <c r="AB31" i="1"/>
  <c r="AC31" i="1"/>
  <c r="AP31" i="1"/>
  <c r="AQ31" i="1"/>
  <c r="AR31" i="1"/>
  <c r="AS31" i="1"/>
  <c r="AT31" i="1"/>
  <c r="AU31" i="1"/>
  <c r="AV31" i="1"/>
  <c r="BL31" i="1" s="1"/>
  <c r="BM31" i="1" s="1"/>
  <c r="AW31" i="1"/>
  <c r="AX31" i="1"/>
  <c r="AY31" i="1"/>
  <c r="BA31" i="1"/>
  <c r="BB31" i="1"/>
  <c r="BC31" i="1"/>
  <c r="BD31" i="1"/>
  <c r="BE31" i="1"/>
  <c r="BF31" i="1"/>
  <c r="BG31" i="1"/>
  <c r="BH31" i="1"/>
  <c r="BI31" i="1"/>
  <c r="BJ31" i="1"/>
  <c r="BQ31" i="1"/>
  <c r="BR31" i="1"/>
  <c r="BS31" i="1"/>
  <c r="Z65" i="1"/>
  <c r="AB65" i="1"/>
  <c r="AC65" i="1"/>
  <c r="AP65" i="1"/>
  <c r="AQ65" i="1"/>
  <c r="AR65" i="1"/>
  <c r="AS65" i="1"/>
  <c r="AT65" i="1"/>
  <c r="AU65" i="1"/>
  <c r="AV65" i="1"/>
  <c r="BL65" i="1" s="1"/>
  <c r="BM65" i="1" s="1"/>
  <c r="AW65" i="1"/>
  <c r="AX65" i="1"/>
  <c r="AY65" i="1"/>
  <c r="BA65" i="1"/>
  <c r="BB65" i="1"/>
  <c r="BC65" i="1"/>
  <c r="BD65" i="1"/>
  <c r="BE65" i="1"/>
  <c r="BF65" i="1"/>
  <c r="BG65" i="1"/>
  <c r="BH65" i="1"/>
  <c r="BI65" i="1"/>
  <c r="BJ65" i="1"/>
  <c r="BQ65" i="1"/>
  <c r="BR65" i="1"/>
  <c r="BS65" i="1"/>
  <c r="I8" i="5" l="1"/>
  <c r="I8" i="4"/>
  <c r="I8" i="3"/>
  <c r="AX8" i="1"/>
  <c r="BL33" i="1"/>
  <c r="BM33" i="1" s="1"/>
  <c r="AW12" i="1"/>
  <c r="AX25" i="1"/>
  <c r="AY24" i="1"/>
  <c r="AW8" i="1"/>
  <c r="AM21" i="1"/>
  <c r="AM11" i="1"/>
  <c r="J8" i="2"/>
  <c r="M28" i="4"/>
  <c r="K27" i="2"/>
  <c r="L25" i="5"/>
  <c r="L24" i="2"/>
  <c r="AX24" i="1"/>
  <c r="K27" i="3"/>
  <c r="L29" i="2"/>
  <c r="H26" i="4"/>
  <c r="AM17" i="1"/>
  <c r="AW14" i="1"/>
  <c r="AM28" i="1"/>
  <c r="AM31" i="1"/>
  <c r="AM19" i="1"/>
  <c r="AM27" i="1"/>
  <c r="F31" i="3"/>
  <c r="L29" i="5"/>
  <c r="AM14" i="1"/>
  <c r="J31" i="2"/>
  <c r="E30" i="5"/>
  <c r="AM15" i="1"/>
  <c r="G29" i="3"/>
  <c r="E26" i="5"/>
  <c r="M23" i="2"/>
  <c r="AM10" i="1"/>
  <c r="H30" i="4"/>
  <c r="G31" i="5"/>
  <c r="AM23" i="1"/>
  <c r="AM13" i="1"/>
  <c r="AM12" i="1"/>
  <c r="L28" i="5"/>
  <c r="F27" i="3"/>
  <c r="AM30" i="1"/>
  <c r="H31" i="5"/>
  <c r="G30" i="2"/>
  <c r="AV27" i="1"/>
  <c r="AM26" i="1"/>
  <c r="AY25" i="1"/>
  <c r="L26" i="3"/>
  <c r="F24" i="5"/>
  <c r="H23" i="2"/>
  <c r="AM16" i="1"/>
  <c r="K29" i="5"/>
  <c r="F26" i="4"/>
  <c r="F30" i="5"/>
  <c r="T30" i="5" s="1"/>
  <c r="L28" i="2"/>
  <c r="L31" i="4"/>
  <c r="K27" i="4"/>
  <c r="H26" i="2"/>
  <c r="L24" i="4"/>
  <c r="F30" i="2"/>
  <c r="L25" i="3"/>
  <c r="H23" i="5"/>
  <c r="AX27" i="1"/>
  <c r="AY23" i="1"/>
  <c r="H24" i="3"/>
  <c r="N26" i="4"/>
  <c r="AM65" i="1"/>
  <c r="G29" i="4"/>
  <c r="L28" i="3"/>
  <c r="AM24" i="1"/>
  <c r="F25" i="4"/>
  <c r="L23" i="5"/>
  <c r="AM9" i="1"/>
  <c r="AM8" i="1"/>
  <c r="F29" i="4"/>
  <c r="AW27" i="1"/>
  <c r="AM29" i="1"/>
  <c r="K30" i="4"/>
  <c r="E29" i="2"/>
  <c r="S29" i="2" s="1"/>
  <c r="AM25" i="1"/>
  <c r="F26" i="5"/>
  <c r="S26" i="5" s="1"/>
  <c r="M25" i="2"/>
  <c r="AM22" i="1"/>
  <c r="AM18" i="1"/>
  <c r="L30" i="2"/>
  <c r="L30" i="3"/>
  <c r="AW26" i="1"/>
  <c r="L26" i="4"/>
  <c r="E23" i="3"/>
  <c r="O23" i="3" s="1"/>
  <c r="P23" i="3" s="1"/>
  <c r="M26" i="5"/>
  <c r="AX26" i="1"/>
  <c r="E28" i="3"/>
  <c r="M28" i="3"/>
  <c r="E28" i="4"/>
  <c r="E28" i="2"/>
  <c r="L28" i="4"/>
  <c r="E28" i="5"/>
  <c r="T28" i="5" s="1"/>
  <c r="G27" i="5"/>
  <c r="E27" i="5"/>
  <c r="M27" i="3"/>
  <c r="E27" i="2"/>
  <c r="S27" i="2" s="1"/>
  <c r="M27" i="5"/>
  <c r="E27" i="3"/>
  <c r="E27" i="4"/>
  <c r="H24" i="5"/>
  <c r="N23" i="5"/>
  <c r="F23" i="5"/>
  <c r="J31" i="4"/>
  <c r="N25" i="4"/>
  <c r="E25" i="4"/>
  <c r="K30" i="3"/>
  <c r="N24" i="3"/>
  <c r="F24" i="3"/>
  <c r="L23" i="3"/>
  <c r="H31" i="2"/>
  <c r="N26" i="2"/>
  <c r="F26" i="2"/>
  <c r="L25" i="2"/>
  <c r="AV26" i="1"/>
  <c r="AW25" i="1"/>
  <c r="F31" i="5"/>
  <c r="T31" i="5" s="1"/>
  <c r="L30" i="5"/>
  <c r="N27" i="5"/>
  <c r="F27" i="5"/>
  <c r="L26" i="5"/>
  <c r="M23" i="5"/>
  <c r="E23" i="5"/>
  <c r="G30" i="4"/>
  <c r="E29" i="4"/>
  <c r="O29" i="4" s="1"/>
  <c r="P29" i="4" s="1"/>
  <c r="M25" i="4"/>
  <c r="H23" i="4"/>
  <c r="L31" i="3"/>
  <c r="H29" i="3"/>
  <c r="N28" i="3"/>
  <c r="F28" i="3"/>
  <c r="T28" i="3" s="1"/>
  <c r="L27" i="3"/>
  <c r="M24" i="3"/>
  <c r="E24" i="3"/>
  <c r="G31" i="2"/>
  <c r="E30" i="2"/>
  <c r="K29" i="2"/>
  <c r="G27" i="2"/>
  <c r="M26" i="2"/>
  <c r="E26" i="2"/>
  <c r="S26" i="2" s="1"/>
  <c r="H24" i="2"/>
  <c r="N23" i="2"/>
  <c r="F23" i="2"/>
  <c r="AX23" i="1"/>
  <c r="L29" i="4"/>
  <c r="E23" i="2"/>
  <c r="T23" i="2" s="1"/>
  <c r="AV24" i="1"/>
  <c r="AW23" i="1"/>
  <c r="AX22" i="1"/>
  <c r="AY21" i="1"/>
  <c r="L31" i="5"/>
  <c r="H29" i="5"/>
  <c r="N28" i="5"/>
  <c r="F28" i="5"/>
  <c r="L27" i="5"/>
  <c r="M24" i="5"/>
  <c r="E24" i="5"/>
  <c r="G31" i="4"/>
  <c r="E30" i="4"/>
  <c r="S30" i="4" s="1"/>
  <c r="K29" i="4"/>
  <c r="G27" i="4"/>
  <c r="M26" i="4"/>
  <c r="E26" i="4"/>
  <c r="O26" i="4" s="1"/>
  <c r="P26" i="4" s="1"/>
  <c r="H24" i="4"/>
  <c r="N23" i="4"/>
  <c r="F23" i="4"/>
  <c r="J31" i="3"/>
  <c r="H30" i="3"/>
  <c r="F29" i="3"/>
  <c r="H26" i="3"/>
  <c r="N25" i="3"/>
  <c r="E25" i="3"/>
  <c r="K30" i="2"/>
  <c r="M27" i="2"/>
  <c r="N24" i="2"/>
  <c r="F24" i="2"/>
  <c r="L23" i="2"/>
  <c r="AV25" i="1"/>
  <c r="H31" i="4"/>
  <c r="L25" i="4"/>
  <c r="N27" i="2"/>
  <c r="F27" i="2"/>
  <c r="AX29" i="1"/>
  <c r="AY28" i="1"/>
  <c r="AV23" i="1"/>
  <c r="AW22" i="1"/>
  <c r="AX21" i="1"/>
  <c r="G29" i="5"/>
  <c r="M28" i="5"/>
  <c r="K27" i="5"/>
  <c r="F25" i="5"/>
  <c r="L24" i="5"/>
  <c r="F31" i="4"/>
  <c r="S31" i="4" s="1"/>
  <c r="L30" i="4"/>
  <c r="N27" i="4"/>
  <c r="F27" i="4"/>
  <c r="M23" i="4"/>
  <c r="E23" i="4"/>
  <c r="G30" i="3"/>
  <c r="E29" i="3"/>
  <c r="S29" i="3" s="1"/>
  <c r="M25" i="3"/>
  <c r="H23" i="3"/>
  <c r="L31" i="2"/>
  <c r="H29" i="2"/>
  <c r="N28" i="2"/>
  <c r="F28" i="2"/>
  <c r="L27" i="2"/>
  <c r="M24" i="2"/>
  <c r="E24" i="2"/>
  <c r="S24" i="2" s="1"/>
  <c r="AW24" i="1"/>
  <c r="AY22" i="1"/>
  <c r="K30" i="5"/>
  <c r="N24" i="5"/>
  <c r="F30" i="4"/>
  <c r="L24" i="3"/>
  <c r="F31" i="2"/>
  <c r="L26" i="2"/>
  <c r="AW29" i="1"/>
  <c r="AX28" i="1"/>
  <c r="AY27" i="1"/>
  <c r="AV22" i="1"/>
  <c r="AW21" i="1"/>
  <c r="J31" i="5"/>
  <c r="H30" i="5"/>
  <c r="F29" i="5"/>
  <c r="H26" i="5"/>
  <c r="N25" i="5"/>
  <c r="E25" i="5"/>
  <c r="M27" i="4"/>
  <c r="N24" i="4"/>
  <c r="F24" i="4"/>
  <c r="L23" i="4"/>
  <c r="H31" i="3"/>
  <c r="F30" i="3"/>
  <c r="L29" i="3"/>
  <c r="N26" i="3"/>
  <c r="F26" i="3"/>
  <c r="G29" i="2"/>
  <c r="M28" i="2"/>
  <c r="F25" i="2"/>
  <c r="AV29" i="1"/>
  <c r="AW28" i="1"/>
  <c r="AV21" i="1"/>
  <c r="G30" i="5"/>
  <c r="E29" i="5"/>
  <c r="M25" i="5"/>
  <c r="H29" i="4"/>
  <c r="N28" i="4"/>
  <c r="F28" i="4"/>
  <c r="L27" i="4"/>
  <c r="M24" i="4"/>
  <c r="E24" i="4"/>
  <c r="G31" i="3"/>
  <c r="E30" i="3"/>
  <c r="S30" i="3" s="1"/>
  <c r="K29" i="3"/>
  <c r="G27" i="3"/>
  <c r="M26" i="3"/>
  <c r="E26" i="3"/>
  <c r="O26" i="3" s="1"/>
  <c r="P26" i="3" s="1"/>
  <c r="N23" i="3"/>
  <c r="F23" i="3"/>
  <c r="H30" i="2"/>
  <c r="F29" i="2"/>
  <c r="N25" i="2"/>
  <c r="E25" i="2"/>
  <c r="F25" i="3"/>
  <c r="AV28" i="1"/>
  <c r="N26" i="5"/>
  <c r="N27" i="3"/>
  <c r="M23" i="3"/>
  <c r="AW9" i="1"/>
  <c r="J8" i="3"/>
  <c r="BT31" i="1"/>
  <c r="BU31" i="1" s="1"/>
  <c r="E14" i="2"/>
  <c r="J8" i="5"/>
  <c r="J8" i="4"/>
  <c r="AX10" i="1"/>
  <c r="AY10" i="1"/>
  <c r="E14" i="5"/>
  <c r="E14" i="4"/>
  <c r="AV12" i="1"/>
  <c r="BL12" i="1" s="1"/>
  <c r="BM12" i="1" s="1"/>
  <c r="AV8" i="1"/>
  <c r="H25" i="4"/>
  <c r="H25" i="3"/>
  <c r="H25" i="2"/>
  <c r="H25" i="5"/>
  <c r="E14" i="3"/>
  <c r="BT26" i="1"/>
  <c r="BU26" i="1" s="1"/>
  <c r="BT18" i="1"/>
  <c r="BU18" i="1" s="1"/>
  <c r="S12" i="5"/>
  <c r="AW11" i="1"/>
  <c r="BT16" i="1"/>
  <c r="BU16" i="1" s="1"/>
  <c r="T47" i="2"/>
  <c r="S55" i="5"/>
  <c r="BT21" i="1"/>
  <c r="BU21" i="1" s="1"/>
  <c r="I9" i="4"/>
  <c r="BT30" i="1"/>
  <c r="BU30" i="1" s="1"/>
  <c r="BT24" i="1"/>
  <c r="BU24" i="1" s="1"/>
  <c r="L16" i="4"/>
  <c r="AV9" i="1"/>
  <c r="T42" i="4"/>
  <c r="S48" i="2"/>
  <c r="O55" i="3"/>
  <c r="P55" i="3" s="1"/>
  <c r="T53" i="2"/>
  <c r="K17" i="2"/>
  <c r="L16" i="2"/>
  <c r="BT22" i="1"/>
  <c r="BU22" i="1" s="1"/>
  <c r="T67" i="2"/>
  <c r="E11" i="3"/>
  <c r="H13" i="5"/>
  <c r="O62" i="2"/>
  <c r="P62" i="2" s="1"/>
  <c r="BT19" i="1"/>
  <c r="BU19" i="1" s="1"/>
  <c r="H15" i="5"/>
  <c r="N11" i="2"/>
  <c r="K9" i="3"/>
  <c r="T48" i="3"/>
  <c r="T44" i="3"/>
  <c r="S41" i="3"/>
  <c r="S22" i="3"/>
  <c r="J14" i="4"/>
  <c r="J13" i="5"/>
  <c r="AV10" i="1"/>
  <c r="E8" i="2"/>
  <c r="O49" i="3"/>
  <c r="P49" i="3" s="1"/>
  <c r="O33" i="3"/>
  <c r="P33" i="3" s="1"/>
  <c r="O48" i="2"/>
  <c r="P48" i="2" s="1"/>
  <c r="S45" i="4"/>
  <c r="BT28" i="1"/>
  <c r="BU28" i="1" s="1"/>
  <c r="M17" i="5"/>
  <c r="E16" i="5"/>
  <c r="S16" i="5" s="1"/>
  <c r="H15" i="2"/>
  <c r="J14" i="3"/>
  <c r="O12" i="5"/>
  <c r="P12" i="5" s="1"/>
  <c r="T51" i="4"/>
  <c r="O64" i="2"/>
  <c r="P64" i="2" s="1"/>
  <c r="O40" i="2"/>
  <c r="P40" i="2" s="1"/>
  <c r="S18" i="2"/>
  <c r="J14" i="5"/>
  <c r="S20" i="5"/>
  <c r="BT23" i="1"/>
  <c r="BU23" i="1" s="1"/>
  <c r="BT20" i="1"/>
  <c r="BU20" i="1" s="1"/>
  <c r="M17" i="4"/>
  <c r="M16" i="4"/>
  <c r="J14" i="2"/>
  <c r="O14" i="2" s="1"/>
  <c r="P14" i="2" s="1"/>
  <c r="J13" i="3"/>
  <c r="E11" i="5"/>
  <c r="S11" i="5" s="1"/>
  <c r="T52" i="5"/>
  <c r="T44" i="5"/>
  <c r="O57" i="4"/>
  <c r="P57" i="4" s="1"/>
  <c r="T56" i="4"/>
  <c r="O18" i="4"/>
  <c r="P18" i="4" s="1"/>
  <c r="T32" i="3"/>
  <c r="O54" i="2"/>
  <c r="P54" i="2" s="1"/>
  <c r="H9" i="2"/>
  <c r="M17" i="3"/>
  <c r="M16" i="3"/>
  <c r="J13" i="2"/>
  <c r="H10" i="5"/>
  <c r="I9" i="5"/>
  <c r="O62" i="5"/>
  <c r="P62" i="5" s="1"/>
  <c r="S18" i="5"/>
  <c r="O59" i="4"/>
  <c r="P59" i="4" s="1"/>
  <c r="S63" i="3"/>
  <c r="S62" i="3"/>
  <c r="T63" i="2"/>
  <c r="S50" i="2"/>
  <c r="O36" i="2"/>
  <c r="P36" i="2" s="1"/>
  <c r="AW10" i="1"/>
  <c r="T57" i="4"/>
  <c r="I10" i="4"/>
  <c r="O65" i="3"/>
  <c r="P65" i="3" s="1"/>
  <c r="T60" i="3"/>
  <c r="O47" i="3"/>
  <c r="P47" i="3" s="1"/>
  <c r="O39" i="3"/>
  <c r="P39" i="3" s="1"/>
  <c r="T12" i="3"/>
  <c r="S42" i="2"/>
  <c r="O32" i="2"/>
  <c r="P32" i="2" s="1"/>
  <c r="BT9" i="1"/>
  <c r="BU9" i="1" s="1"/>
  <c r="BT12" i="1"/>
  <c r="BU12" i="1" s="1"/>
  <c r="J13" i="4"/>
  <c r="H13" i="4"/>
  <c r="H13" i="3"/>
  <c r="I13" i="5"/>
  <c r="I13" i="3"/>
  <c r="E13" i="2"/>
  <c r="AV11" i="1"/>
  <c r="E13" i="5"/>
  <c r="O13" i="5" s="1"/>
  <c r="P13" i="5" s="1"/>
  <c r="I13" i="4"/>
  <c r="I13" i="2"/>
  <c r="H13" i="2"/>
  <c r="E13" i="4"/>
  <c r="E13" i="3"/>
  <c r="E11" i="2"/>
  <c r="N11" i="4"/>
  <c r="E11" i="4"/>
  <c r="H11" i="2"/>
  <c r="H11" i="4"/>
  <c r="H11" i="3"/>
  <c r="I11" i="5"/>
  <c r="N11" i="5"/>
  <c r="N11" i="3"/>
  <c r="I10" i="2"/>
  <c r="N10" i="3"/>
  <c r="N10" i="5"/>
  <c r="N10" i="4"/>
  <c r="N10" i="2"/>
  <c r="I10" i="5"/>
  <c r="H10" i="3"/>
  <c r="I10" i="3"/>
  <c r="H10" i="2"/>
  <c r="H10" i="4"/>
  <c r="I11" i="2"/>
  <c r="H11" i="5"/>
  <c r="I11" i="4"/>
  <c r="I11" i="3"/>
  <c r="BT10" i="1"/>
  <c r="BU10" i="1" s="1"/>
  <c r="H9" i="5"/>
  <c r="S9" i="5" s="1"/>
  <c r="I9" i="3"/>
  <c r="I9" i="2"/>
  <c r="K9" i="2"/>
  <c r="H9" i="4"/>
  <c r="H9" i="3"/>
  <c r="K9" i="4"/>
  <c r="K9" i="5"/>
  <c r="AY13" i="1"/>
  <c r="H15" i="3"/>
  <c r="J15" i="4"/>
  <c r="H15" i="4"/>
  <c r="L15" i="2"/>
  <c r="K15" i="4"/>
  <c r="AX13" i="1"/>
  <c r="J15" i="5"/>
  <c r="L15" i="5"/>
  <c r="L15" i="4"/>
  <c r="L15" i="3"/>
  <c r="J15" i="3"/>
  <c r="K15" i="2"/>
  <c r="J15" i="2"/>
  <c r="AW13" i="1"/>
  <c r="K15" i="3"/>
  <c r="AV13" i="1"/>
  <c r="K15" i="5"/>
  <c r="E15" i="5"/>
  <c r="E15" i="4"/>
  <c r="F15" i="4"/>
  <c r="E15" i="3"/>
  <c r="E15" i="2"/>
  <c r="F15" i="3"/>
  <c r="F15" i="2"/>
  <c r="F15" i="5"/>
  <c r="BT14" i="1"/>
  <c r="BU14" i="1" s="1"/>
  <c r="L16" i="5"/>
  <c r="AV14" i="1"/>
  <c r="BL14" i="1" s="1"/>
  <c r="BM14" i="1" s="1"/>
  <c r="L16" i="3"/>
  <c r="E16" i="2"/>
  <c r="M16" i="2"/>
  <c r="E16" i="4"/>
  <c r="M16" i="5"/>
  <c r="AY15" i="1"/>
  <c r="M17" i="2"/>
  <c r="E16" i="3"/>
  <c r="BT15" i="1"/>
  <c r="BU15" i="1" s="1"/>
  <c r="K17" i="5"/>
  <c r="K17" i="4"/>
  <c r="J17" i="3"/>
  <c r="L17" i="5"/>
  <c r="AX15" i="1"/>
  <c r="L17" i="4"/>
  <c r="L17" i="2"/>
  <c r="L17" i="3"/>
  <c r="AV15" i="1"/>
  <c r="K17" i="3"/>
  <c r="H17" i="5"/>
  <c r="I17" i="4"/>
  <c r="J17" i="4"/>
  <c r="F17" i="3"/>
  <c r="J17" i="2"/>
  <c r="J17" i="5"/>
  <c r="E17" i="2"/>
  <c r="AW15" i="1"/>
  <c r="I17" i="5"/>
  <c r="I17" i="3"/>
  <c r="I17" i="2"/>
  <c r="F17" i="4"/>
  <c r="H17" i="3"/>
  <c r="H17" i="4"/>
  <c r="H17" i="2"/>
  <c r="F17" i="5"/>
  <c r="E17" i="4"/>
  <c r="E17" i="5"/>
  <c r="E17" i="3"/>
  <c r="F17" i="2"/>
  <c r="AA66" i="1"/>
  <c r="S60" i="4"/>
  <c r="S52" i="4"/>
  <c r="S36" i="4"/>
  <c r="BT65" i="1"/>
  <c r="BU65" i="1" s="1"/>
  <c r="BT27" i="1"/>
  <c r="BU27" i="1" s="1"/>
  <c r="BT25" i="1"/>
  <c r="BU25" i="1" s="1"/>
  <c r="BT13" i="1"/>
  <c r="BU13" i="1" s="1"/>
  <c r="T40" i="4"/>
  <c r="T41" i="4"/>
  <c r="BT29" i="1"/>
  <c r="BU29" i="1" s="1"/>
  <c r="O19" i="5"/>
  <c r="P19" i="5" s="1"/>
  <c r="T64" i="4"/>
  <c r="O53" i="5"/>
  <c r="P53" i="5" s="1"/>
  <c r="O34" i="4"/>
  <c r="P34" i="4" s="1"/>
  <c r="BT17" i="1"/>
  <c r="BU17" i="1" s="1"/>
  <c r="BT11" i="1"/>
  <c r="BU11" i="1" s="1"/>
  <c r="S63" i="5"/>
  <c r="S54" i="5"/>
  <c r="O35" i="4"/>
  <c r="P35" i="4" s="1"/>
  <c r="S67" i="5"/>
  <c r="S35" i="4"/>
  <c r="S62" i="5"/>
  <c r="O50" i="5"/>
  <c r="P50" i="5" s="1"/>
  <c r="O49" i="5"/>
  <c r="P49" i="5" s="1"/>
  <c r="S47" i="5"/>
  <c r="S42" i="5"/>
  <c r="O41" i="5"/>
  <c r="P41" i="5" s="1"/>
  <c r="S39" i="5"/>
  <c r="S37" i="5"/>
  <c r="O65" i="4"/>
  <c r="P65" i="4" s="1"/>
  <c r="S53" i="4"/>
  <c r="T48" i="4"/>
  <c r="O43" i="4"/>
  <c r="P43" i="4" s="1"/>
  <c r="T35" i="4"/>
  <c r="S33" i="4"/>
  <c r="S35" i="3"/>
  <c r="S20" i="4"/>
  <c r="T64" i="3"/>
  <c r="S59" i="3"/>
  <c r="S57" i="3"/>
  <c r="S55" i="3"/>
  <c r="T54" i="3"/>
  <c r="O45" i="3"/>
  <c r="P45" i="3" s="1"/>
  <c r="S43" i="3"/>
  <c r="O36" i="3"/>
  <c r="P36" i="3" s="1"/>
  <c r="T48" i="2"/>
  <c r="T42" i="2"/>
  <c r="T64" i="5"/>
  <c r="O63" i="5"/>
  <c r="P63" i="5" s="1"/>
  <c r="S59" i="5"/>
  <c r="O54" i="5"/>
  <c r="P54" i="5" s="1"/>
  <c r="S46" i="5"/>
  <c r="O38" i="5"/>
  <c r="P38" i="5" s="1"/>
  <c r="S34" i="5"/>
  <c r="T66" i="4"/>
  <c r="O58" i="4"/>
  <c r="P58" i="4" s="1"/>
  <c r="O41" i="4"/>
  <c r="P41" i="4" s="1"/>
  <c r="T37" i="4"/>
  <c r="O36" i="4"/>
  <c r="P36" i="4" s="1"/>
  <c r="S34" i="4"/>
  <c r="O60" i="3"/>
  <c r="P60" i="3" s="1"/>
  <c r="S51" i="3"/>
  <c r="T40" i="3"/>
  <c r="S38" i="3"/>
  <c r="T58" i="2"/>
  <c r="O56" i="2"/>
  <c r="P56" i="2" s="1"/>
  <c r="O47" i="2"/>
  <c r="P47" i="2" s="1"/>
  <c r="O34" i="2"/>
  <c r="P34" i="2" s="1"/>
  <c r="S20" i="2"/>
  <c r="O64" i="5"/>
  <c r="P64" i="5" s="1"/>
  <c r="T56" i="5"/>
  <c r="O55" i="5"/>
  <c r="P55" i="5" s="1"/>
  <c r="O46" i="5"/>
  <c r="P46" i="5" s="1"/>
  <c r="O36" i="5"/>
  <c r="P36" i="5" s="1"/>
  <c r="O32" i="5"/>
  <c r="P32" i="5" s="1"/>
  <c r="S30" i="5"/>
  <c r="T12" i="5"/>
  <c r="S42" i="4"/>
  <c r="S18" i="4"/>
  <c r="T12" i="4"/>
  <c r="T62" i="3"/>
  <c r="T56" i="3"/>
  <c r="O52" i="3"/>
  <c r="P52" i="3" s="1"/>
  <c r="O21" i="3"/>
  <c r="P21" i="3" s="1"/>
  <c r="T20" i="3"/>
  <c r="T61" i="2"/>
  <c r="O49" i="2"/>
  <c r="P49" i="2" s="1"/>
  <c r="T66" i="5"/>
  <c r="O61" i="5"/>
  <c r="P61" i="5" s="1"/>
  <c r="O60" i="5"/>
  <c r="P60" i="5" s="1"/>
  <c r="O56" i="5"/>
  <c r="P56" i="5" s="1"/>
  <c r="S51" i="5"/>
  <c r="O47" i="5"/>
  <c r="P47" i="5" s="1"/>
  <c r="S43" i="5"/>
  <c r="O39" i="5"/>
  <c r="P39" i="5" s="1"/>
  <c r="S36" i="5"/>
  <c r="S33" i="5"/>
  <c r="O66" i="4"/>
  <c r="P66" i="4" s="1"/>
  <c r="T20" i="4"/>
  <c r="S54" i="3"/>
  <c r="S66" i="2"/>
  <c r="S58" i="2"/>
  <c r="S56" i="2"/>
  <c r="O55" i="2"/>
  <c r="P55" i="2" s="1"/>
  <c r="O20" i="2"/>
  <c r="P20" i="2" s="1"/>
  <c r="O66" i="5"/>
  <c r="P66" i="5" s="1"/>
  <c r="O65" i="5"/>
  <c r="P65" i="5" s="1"/>
  <c r="T58" i="5"/>
  <c r="S48" i="5"/>
  <c r="S40" i="5"/>
  <c r="T20" i="5"/>
  <c r="S61" i="4"/>
  <c r="S59" i="4"/>
  <c r="T58" i="4"/>
  <c r="O49" i="4"/>
  <c r="P49" i="4" s="1"/>
  <c r="S44" i="4"/>
  <c r="S47" i="3"/>
  <c r="S39" i="3"/>
  <c r="T36" i="3"/>
  <c r="T22" i="3"/>
  <c r="T50" i="2"/>
  <c r="AL8" i="1"/>
  <c r="O58" i="5"/>
  <c r="P58" i="5" s="1"/>
  <c r="O57" i="5"/>
  <c r="P57" i="5" s="1"/>
  <c r="S53" i="5"/>
  <c r="O52" i="5"/>
  <c r="P52" i="5" s="1"/>
  <c r="T48" i="5"/>
  <c r="O45" i="5"/>
  <c r="P45" i="5" s="1"/>
  <c r="O44" i="5"/>
  <c r="P44" i="5" s="1"/>
  <c r="T40" i="5"/>
  <c r="T19" i="5"/>
  <c r="O18" i="5"/>
  <c r="P18" i="5" s="1"/>
  <c r="T65" i="4"/>
  <c r="T59" i="4"/>
  <c r="O42" i="4"/>
  <c r="P42" i="4" s="1"/>
  <c r="T32" i="4"/>
  <c r="O61" i="3"/>
  <c r="P61" i="3" s="1"/>
  <c r="S60" i="3"/>
  <c r="T43" i="3"/>
  <c r="O37" i="3"/>
  <c r="P37" i="3" s="1"/>
  <c r="S19" i="3"/>
  <c r="O44" i="2"/>
  <c r="P44" i="2" s="1"/>
  <c r="S36" i="2"/>
  <c r="T34" i="2"/>
  <c r="Y66" i="1"/>
  <c r="T62" i="5"/>
  <c r="T60" i="5"/>
  <c r="T50" i="5"/>
  <c r="O42" i="5"/>
  <c r="P42" i="5" s="1"/>
  <c r="O67" i="4"/>
  <c r="P67" i="4" s="1"/>
  <c r="O50" i="4"/>
  <c r="P50" i="4" s="1"/>
  <c r="T34" i="4"/>
  <c r="O19" i="4"/>
  <c r="P19" i="4" s="1"/>
  <c r="O53" i="3"/>
  <c r="P53" i="3" s="1"/>
  <c r="T52" i="3"/>
  <c r="O44" i="3"/>
  <c r="P44" i="3" s="1"/>
  <c r="O41" i="3"/>
  <c r="P41" i="3" s="1"/>
  <c r="T38" i="3"/>
  <c r="O29" i="3"/>
  <c r="P29" i="3" s="1"/>
  <c r="O20" i="3"/>
  <c r="P20" i="3" s="1"/>
  <c r="T55" i="2"/>
  <c r="T39" i="2"/>
  <c r="T18" i="2"/>
  <c r="O12" i="2"/>
  <c r="P12" i="2" s="1"/>
  <c r="S64" i="5"/>
  <c r="T61" i="5"/>
  <c r="S56" i="5"/>
  <c r="T53" i="5"/>
  <c r="T45" i="5"/>
  <c r="S35" i="5"/>
  <c r="O22" i="5"/>
  <c r="P22" i="5" s="1"/>
  <c r="T33" i="4"/>
  <c r="O46" i="3"/>
  <c r="P46" i="3" s="1"/>
  <c r="T46" i="3"/>
  <c r="O67" i="5"/>
  <c r="P67" i="5" s="1"/>
  <c r="O59" i="5"/>
  <c r="P59" i="5" s="1"/>
  <c r="O43" i="5"/>
  <c r="P43" i="5" s="1"/>
  <c r="T42" i="5"/>
  <c r="O37" i="5"/>
  <c r="P37" i="5" s="1"/>
  <c r="T36" i="5"/>
  <c r="T33" i="5"/>
  <c r="T21" i="5"/>
  <c r="S43" i="4"/>
  <c r="O33" i="4"/>
  <c r="P33" i="4" s="1"/>
  <c r="S66" i="3"/>
  <c r="T66" i="3"/>
  <c r="O66" i="3"/>
  <c r="P66" i="3" s="1"/>
  <c r="O57" i="3"/>
  <c r="P57" i="3" s="1"/>
  <c r="S46" i="3"/>
  <c r="S61" i="5"/>
  <c r="O51" i="5"/>
  <c r="P51" i="5" s="1"/>
  <c r="S45" i="5"/>
  <c r="O34" i="5"/>
  <c r="P34" i="5" s="1"/>
  <c r="S66" i="5"/>
  <c r="T63" i="5"/>
  <c r="S58" i="5"/>
  <c r="T55" i="5"/>
  <c r="S50" i="5"/>
  <c r="O48" i="5"/>
  <c r="P48" i="5" s="1"/>
  <c r="T47" i="5"/>
  <c r="O40" i="5"/>
  <c r="P40" i="5" s="1"/>
  <c r="T39" i="5"/>
  <c r="O20" i="5"/>
  <c r="P20" i="5" s="1"/>
  <c r="T18" i="5"/>
  <c r="S51" i="4"/>
  <c r="T50" i="4"/>
  <c r="T49" i="4"/>
  <c r="T43" i="4"/>
  <c r="S37" i="4"/>
  <c r="T57" i="3"/>
  <c r="T65" i="5"/>
  <c r="S60" i="5"/>
  <c r="S44" i="5"/>
  <c r="T41" i="5"/>
  <c r="T35" i="5"/>
  <c r="S67" i="4"/>
  <c r="O46" i="4"/>
  <c r="P46" i="4" s="1"/>
  <c r="S46" i="4"/>
  <c r="T46" i="4"/>
  <c r="T45" i="4"/>
  <c r="O44" i="4"/>
  <c r="P44" i="4" s="1"/>
  <c r="S41" i="4"/>
  <c r="S40" i="4"/>
  <c r="O40" i="4"/>
  <c r="P40" i="4" s="1"/>
  <c r="O39" i="4"/>
  <c r="P39" i="4" s="1"/>
  <c r="S39" i="4"/>
  <c r="T39" i="4"/>
  <c r="O37" i="4"/>
  <c r="P37" i="4" s="1"/>
  <c r="T49" i="3"/>
  <c r="S49" i="3"/>
  <c r="T33" i="3"/>
  <c r="S33" i="3"/>
  <c r="O21" i="4"/>
  <c r="P21" i="4" s="1"/>
  <c r="S21" i="4"/>
  <c r="T21" i="4"/>
  <c r="S65" i="5"/>
  <c r="S57" i="5"/>
  <c r="T54" i="5"/>
  <c r="S49" i="5"/>
  <c r="T46" i="5"/>
  <c r="S41" i="5"/>
  <c r="T38" i="5"/>
  <c r="O33" i="5"/>
  <c r="P33" i="5" s="1"/>
  <c r="T22" i="5"/>
  <c r="S21" i="5"/>
  <c r="S19" i="5"/>
  <c r="T67" i="4"/>
  <c r="O54" i="4"/>
  <c r="P54" i="4" s="1"/>
  <c r="S54" i="4"/>
  <c r="T54" i="4"/>
  <c r="T53" i="4"/>
  <c r="O52" i="4"/>
  <c r="P52" i="4" s="1"/>
  <c r="S50" i="4"/>
  <c r="S49" i="4"/>
  <c r="S48" i="4"/>
  <c r="O48" i="4"/>
  <c r="P48" i="4" s="1"/>
  <c r="O47" i="4"/>
  <c r="P47" i="4" s="1"/>
  <c r="S47" i="4"/>
  <c r="T47" i="4"/>
  <c r="O45" i="4"/>
  <c r="P45" i="4" s="1"/>
  <c r="O22" i="4"/>
  <c r="P22" i="4" s="1"/>
  <c r="O58" i="3"/>
  <c r="P58" i="3" s="1"/>
  <c r="O38" i="4"/>
  <c r="P38" i="4" s="1"/>
  <c r="S38" i="4"/>
  <c r="T38" i="4"/>
  <c r="S32" i="4"/>
  <c r="O32" i="4"/>
  <c r="P32" i="4" s="1"/>
  <c r="O67" i="3"/>
  <c r="P67" i="3" s="1"/>
  <c r="T67" i="3"/>
  <c r="S67" i="3"/>
  <c r="T57" i="5"/>
  <c r="S52" i="5"/>
  <c r="T49" i="5"/>
  <c r="T67" i="5"/>
  <c r="T59" i="5"/>
  <c r="T51" i="5"/>
  <c r="T43" i="5"/>
  <c r="S38" i="5"/>
  <c r="T37" i="5"/>
  <c r="O35" i="5"/>
  <c r="P35" i="5" s="1"/>
  <c r="T34" i="5"/>
  <c r="S32" i="5"/>
  <c r="T32" i="5"/>
  <c r="S22" i="5"/>
  <c r="O62" i="4"/>
  <c r="P62" i="4" s="1"/>
  <c r="S62" i="4"/>
  <c r="T62" i="4"/>
  <c r="T61" i="4"/>
  <c r="O60" i="4"/>
  <c r="P60" i="4" s="1"/>
  <c r="S58" i="4"/>
  <c r="S57" i="4"/>
  <c r="S56" i="4"/>
  <c r="O56" i="4"/>
  <c r="P56" i="4" s="1"/>
  <c r="O55" i="4"/>
  <c r="P55" i="4" s="1"/>
  <c r="S55" i="4"/>
  <c r="T55" i="4"/>
  <c r="O53" i="4"/>
  <c r="P53" i="4" s="1"/>
  <c r="S65" i="3"/>
  <c r="O63" i="3"/>
  <c r="P63" i="3" s="1"/>
  <c r="O51" i="4"/>
  <c r="P51" i="4" s="1"/>
  <c r="T31" i="4"/>
  <c r="O12" i="4"/>
  <c r="P12" i="4" s="1"/>
  <c r="S12" i="4"/>
  <c r="O21" i="5"/>
  <c r="P21" i="5" s="1"/>
  <c r="S66" i="4"/>
  <c r="S65" i="4"/>
  <c r="S64" i="4"/>
  <c r="O64" i="4"/>
  <c r="P64" i="4" s="1"/>
  <c r="O63" i="4"/>
  <c r="P63" i="4" s="1"/>
  <c r="S63" i="4"/>
  <c r="T63" i="4"/>
  <c r="O61" i="4"/>
  <c r="P61" i="4" s="1"/>
  <c r="T18" i="4"/>
  <c r="O50" i="3"/>
  <c r="P50" i="3" s="1"/>
  <c r="S50" i="3"/>
  <c r="T50" i="3"/>
  <c r="O34" i="3"/>
  <c r="P34" i="3" s="1"/>
  <c r="S34" i="3"/>
  <c r="T34" i="3"/>
  <c r="O18" i="3"/>
  <c r="P18" i="3" s="1"/>
  <c r="S18" i="3"/>
  <c r="T18" i="3"/>
  <c r="T65" i="3"/>
  <c r="S61" i="3"/>
  <c r="T61" i="3"/>
  <c r="T59" i="3"/>
  <c r="T51" i="3"/>
  <c r="O40" i="3"/>
  <c r="P40" i="3" s="1"/>
  <c r="T39" i="3"/>
  <c r="T35" i="3"/>
  <c r="T19" i="3"/>
  <c r="O67" i="2"/>
  <c r="P67" i="2" s="1"/>
  <c r="S67" i="2"/>
  <c r="O65" i="2"/>
  <c r="P65" i="2" s="1"/>
  <c r="O63" i="2"/>
  <c r="P63" i="2" s="1"/>
  <c r="O52" i="2"/>
  <c r="P52" i="2" s="1"/>
  <c r="S52" i="2"/>
  <c r="T52" i="2"/>
  <c r="S44" i="2"/>
  <c r="S40" i="2"/>
  <c r="T40" i="2"/>
  <c r="S34" i="2"/>
  <c r="O33" i="2"/>
  <c r="P33" i="2" s="1"/>
  <c r="T29" i="2"/>
  <c r="O29" i="2"/>
  <c r="P29" i="2" s="1"/>
  <c r="T60" i="4"/>
  <c r="T52" i="4"/>
  <c r="T44" i="4"/>
  <c r="T36" i="4"/>
  <c r="T22" i="4"/>
  <c r="O20" i="4"/>
  <c r="P20" i="4" s="1"/>
  <c r="S19" i="4"/>
  <c r="T19" i="4"/>
  <c r="S53" i="3"/>
  <c r="T53" i="3"/>
  <c r="S52" i="3"/>
  <c r="S37" i="3"/>
  <c r="T37" i="3"/>
  <c r="S36" i="3"/>
  <c r="S21" i="3"/>
  <c r="T21" i="3"/>
  <c r="S20" i="3"/>
  <c r="T66" i="2"/>
  <c r="O66" i="2"/>
  <c r="P66" i="2" s="1"/>
  <c r="T56" i="2"/>
  <c r="S54" i="2"/>
  <c r="T54" i="2"/>
  <c r="O39" i="2"/>
  <c r="P39" i="2" s="1"/>
  <c r="O22" i="2"/>
  <c r="P22" i="2" s="1"/>
  <c r="S22" i="2"/>
  <c r="T22" i="2"/>
  <c r="O46" i="2"/>
  <c r="P46" i="2" s="1"/>
  <c r="S46" i="2"/>
  <c r="T46" i="2"/>
  <c r="O35" i="2"/>
  <c r="P35" i="2" s="1"/>
  <c r="S35" i="2"/>
  <c r="T35" i="2"/>
  <c r="O59" i="3"/>
  <c r="P59" i="3" s="1"/>
  <c r="S58" i="3"/>
  <c r="T58" i="3"/>
  <c r="O51" i="3"/>
  <c r="P51" i="3" s="1"/>
  <c r="O35" i="3"/>
  <c r="P35" i="3" s="1"/>
  <c r="O19" i="3"/>
  <c r="P19" i="3" s="1"/>
  <c r="O57" i="2"/>
  <c r="P57" i="2" s="1"/>
  <c r="O41" i="2"/>
  <c r="P41" i="2" s="1"/>
  <c r="S37" i="2"/>
  <c r="T37" i="2"/>
  <c r="O37" i="2"/>
  <c r="P37" i="2" s="1"/>
  <c r="O48" i="3"/>
  <c r="P48" i="3" s="1"/>
  <c r="T47" i="3"/>
  <c r="O32" i="3"/>
  <c r="P32" i="3" s="1"/>
  <c r="O12" i="3"/>
  <c r="P12" i="3" s="1"/>
  <c r="S12" i="3"/>
  <c r="S61" i="2"/>
  <c r="O61" i="2"/>
  <c r="P61" i="2" s="1"/>
  <c r="O59" i="2"/>
  <c r="P59" i="2" s="1"/>
  <c r="S59" i="2"/>
  <c r="T59" i="2"/>
  <c r="O30" i="2"/>
  <c r="P30" i="2" s="1"/>
  <c r="S30" i="2"/>
  <c r="T30" i="2"/>
  <c r="O19" i="2"/>
  <c r="P19" i="2" s="1"/>
  <c r="S19" i="2"/>
  <c r="T19" i="2"/>
  <c r="S12" i="2"/>
  <c r="S22" i="4"/>
  <c r="O64" i="3"/>
  <c r="P64" i="3" s="1"/>
  <c r="S64" i="3"/>
  <c r="O62" i="3"/>
  <c r="P62" i="3" s="1"/>
  <c r="S45" i="3"/>
  <c r="T45" i="3"/>
  <c r="S44" i="3"/>
  <c r="O43" i="2"/>
  <c r="P43" i="2" s="1"/>
  <c r="S43" i="2"/>
  <c r="T43" i="2"/>
  <c r="S32" i="2"/>
  <c r="T32" i="2"/>
  <c r="S21" i="2"/>
  <c r="T21" i="2"/>
  <c r="T63" i="3"/>
  <c r="O56" i="3"/>
  <c r="P56" i="3" s="1"/>
  <c r="S56" i="3"/>
  <c r="O54" i="3"/>
  <c r="P54" i="3" s="1"/>
  <c r="O42" i="3"/>
  <c r="P42" i="3" s="1"/>
  <c r="S42" i="3"/>
  <c r="T42" i="3"/>
  <c r="T41" i="3"/>
  <c r="O38" i="3"/>
  <c r="P38" i="3" s="1"/>
  <c r="T26" i="3"/>
  <c r="O22" i="3"/>
  <c r="P22" i="3" s="1"/>
  <c r="S64" i="2"/>
  <c r="O60" i="2"/>
  <c r="P60" i="2" s="1"/>
  <c r="S60" i="2"/>
  <c r="T60" i="2"/>
  <c r="S53" i="2"/>
  <c r="O53" i="2"/>
  <c r="P53" i="2" s="1"/>
  <c r="O51" i="2"/>
  <c r="P51" i="2" s="1"/>
  <c r="S51" i="2"/>
  <c r="T51" i="2"/>
  <c r="S45" i="2"/>
  <c r="T45" i="2"/>
  <c r="O45" i="2"/>
  <c r="P45" i="2" s="1"/>
  <c r="T55" i="3"/>
  <c r="O43" i="3"/>
  <c r="P43" i="3" s="1"/>
  <c r="T64" i="2"/>
  <c r="S62" i="2"/>
  <c r="T62" i="2"/>
  <c r="O38" i="2"/>
  <c r="P38" i="2" s="1"/>
  <c r="S38" i="2"/>
  <c r="T38" i="2"/>
  <c r="O21" i="2"/>
  <c r="P21" i="2" s="1"/>
  <c r="S48" i="3"/>
  <c r="S40" i="3"/>
  <c r="S32" i="3"/>
  <c r="S63" i="2"/>
  <c r="S55" i="2"/>
  <c r="S47" i="2"/>
  <c r="T44" i="2"/>
  <c r="S39" i="2"/>
  <c r="T36" i="2"/>
  <c r="S23" i="2"/>
  <c r="T20" i="2"/>
  <c r="T12" i="2"/>
  <c r="T65" i="2"/>
  <c r="O58" i="2"/>
  <c r="T57" i="2"/>
  <c r="O50" i="2"/>
  <c r="T49" i="2"/>
  <c r="O42" i="2"/>
  <c r="P42" i="2" s="1"/>
  <c r="T41" i="2"/>
  <c r="T33" i="2"/>
  <c r="O18" i="2"/>
  <c r="P18" i="2" s="1"/>
  <c r="S65" i="2"/>
  <c r="S57" i="2"/>
  <c r="S49" i="2"/>
  <c r="S41" i="2"/>
  <c r="S33" i="2"/>
  <c r="F8" i="5"/>
  <c r="E8" i="4"/>
  <c r="E8" i="3"/>
  <c r="E8" i="5"/>
  <c r="G8" i="2"/>
  <c r="F8" i="2"/>
  <c r="BT8" i="1"/>
  <c r="BU8" i="1" s="1"/>
  <c r="G8" i="3"/>
  <c r="F8" i="3"/>
  <c r="G8" i="4"/>
  <c r="F8" i="4"/>
  <c r="G8" i="5"/>
  <c r="U34" i="4" l="1"/>
  <c r="T24" i="4"/>
  <c r="O31" i="2"/>
  <c r="P31" i="2" s="1"/>
  <c r="O26" i="5"/>
  <c r="P26" i="5" s="1"/>
  <c r="T23" i="3"/>
  <c r="U23" i="3" s="1"/>
  <c r="S23" i="3"/>
  <c r="O28" i="5"/>
  <c r="P28" i="5" s="1"/>
  <c r="S23" i="4"/>
  <c r="T30" i="4"/>
  <c r="O24" i="4"/>
  <c r="P24" i="4" s="1"/>
  <c r="O30" i="4"/>
  <c r="P30" i="4" s="1"/>
  <c r="O14" i="3"/>
  <c r="P14" i="3" s="1"/>
  <c r="T23" i="5"/>
  <c r="BL8" i="1"/>
  <c r="BM8" i="1" s="1"/>
  <c r="S28" i="5"/>
  <c r="T26" i="5"/>
  <c r="U26" i="5" s="1"/>
  <c r="S24" i="4"/>
  <c r="S31" i="5"/>
  <c r="O31" i="5"/>
  <c r="P31" i="5" s="1"/>
  <c r="O30" i="5"/>
  <c r="P30" i="5" s="1"/>
  <c r="T29" i="4"/>
  <c r="S26" i="3"/>
  <c r="O23" i="2"/>
  <c r="P23" i="2" s="1"/>
  <c r="O23" i="5"/>
  <c r="P23" i="5" s="1"/>
  <c r="T28" i="4"/>
  <c r="U59" i="4"/>
  <c r="S10" i="5"/>
  <c r="BL27" i="1"/>
  <c r="BM27" i="1" s="1"/>
  <c r="S23" i="5"/>
  <c r="O29" i="5"/>
  <c r="P29" i="5" s="1"/>
  <c r="O24" i="3"/>
  <c r="P24" i="3" s="1"/>
  <c r="T30" i="3"/>
  <c r="O30" i="3"/>
  <c r="P30" i="3" s="1"/>
  <c r="U44" i="4"/>
  <c r="O14" i="5"/>
  <c r="P14" i="5" s="1"/>
  <c r="T23" i="4"/>
  <c r="T25" i="3"/>
  <c r="U62" i="2"/>
  <c r="O23" i="4"/>
  <c r="P23" i="4" s="1"/>
  <c r="T9" i="5"/>
  <c r="O9" i="4"/>
  <c r="P9" i="4" s="1"/>
  <c r="O28" i="3"/>
  <c r="P28" i="3" s="1"/>
  <c r="O11" i="5"/>
  <c r="P11" i="5" s="1"/>
  <c r="T24" i="3"/>
  <c r="U33" i="3"/>
  <c r="S26" i="4"/>
  <c r="U40" i="2"/>
  <c r="S29" i="4"/>
  <c r="O26" i="2"/>
  <c r="P26" i="2" s="1"/>
  <c r="T27" i="3"/>
  <c r="S31" i="2"/>
  <c r="O27" i="5"/>
  <c r="P27" i="5" s="1"/>
  <c r="O25" i="5"/>
  <c r="P25" i="5" s="1"/>
  <c r="BL22" i="1"/>
  <c r="BM22" i="1" s="1"/>
  <c r="S24" i="5"/>
  <c r="U48" i="2"/>
  <c r="BL21" i="1"/>
  <c r="BM21" i="1" s="1"/>
  <c r="BL9" i="1"/>
  <c r="BM9" i="1" s="1"/>
  <c r="BL29" i="1"/>
  <c r="BM29" i="1" s="1"/>
  <c r="BL23" i="1"/>
  <c r="BM23" i="1" s="1"/>
  <c r="S24" i="3"/>
  <c r="T29" i="5"/>
  <c r="U29" i="5" s="1"/>
  <c r="U62" i="5"/>
  <c r="BL24" i="1"/>
  <c r="BM24" i="1" s="1"/>
  <c r="O24" i="5"/>
  <c r="P24" i="5" s="1"/>
  <c r="T28" i="2"/>
  <c r="T31" i="3"/>
  <c r="S29" i="5"/>
  <c r="T24" i="5"/>
  <c r="S27" i="5"/>
  <c r="S28" i="2"/>
  <c r="S28" i="3"/>
  <c r="O28" i="2"/>
  <c r="P28" i="2" s="1"/>
  <c r="BL26" i="1"/>
  <c r="BM26" i="1" s="1"/>
  <c r="S27" i="3"/>
  <c r="T27" i="5"/>
  <c r="U27" i="5" s="1"/>
  <c r="O27" i="3"/>
  <c r="P27" i="3" s="1"/>
  <c r="O27" i="4"/>
  <c r="P27" i="4" s="1"/>
  <c r="O27" i="2"/>
  <c r="P27" i="2" s="1"/>
  <c r="T27" i="2"/>
  <c r="T31" i="2"/>
  <c r="U31" i="2" s="1"/>
  <c r="T25" i="4"/>
  <c r="BL28" i="1"/>
  <c r="BM28" i="1" s="1"/>
  <c r="BL25" i="1"/>
  <c r="BM25" i="1" s="1"/>
  <c r="O28" i="4"/>
  <c r="P28" i="4" s="1"/>
  <c r="S28" i="4"/>
  <c r="S27" i="4"/>
  <c r="O31" i="4"/>
  <c r="P31" i="4" s="1"/>
  <c r="T27" i="4"/>
  <c r="O31" i="3"/>
  <c r="P31" i="3" s="1"/>
  <c r="T24" i="2"/>
  <c r="T26" i="2"/>
  <c r="T26" i="4"/>
  <c r="U26" i="4" s="1"/>
  <c r="O24" i="2"/>
  <c r="P24" i="2" s="1"/>
  <c r="S31" i="3"/>
  <c r="T29" i="3"/>
  <c r="U29" i="3" s="1"/>
  <c r="O25" i="2"/>
  <c r="P25" i="2" s="1"/>
  <c r="U67" i="2"/>
  <c r="BL11" i="1"/>
  <c r="BM11" i="1" s="1"/>
  <c r="U44" i="2"/>
  <c r="U58" i="5"/>
  <c r="U54" i="2"/>
  <c r="T10" i="3"/>
  <c r="U49" i="2"/>
  <c r="U60" i="3"/>
  <c r="U58" i="3"/>
  <c r="T13" i="5"/>
  <c r="U13" i="5" s="1"/>
  <c r="U49" i="4"/>
  <c r="O10" i="5"/>
  <c r="P10" i="5" s="1"/>
  <c r="U19" i="5"/>
  <c r="U47" i="5"/>
  <c r="O16" i="4"/>
  <c r="P16" i="4" s="1"/>
  <c r="U59" i="2"/>
  <c r="U29" i="4"/>
  <c r="O10" i="4"/>
  <c r="P10" i="4" s="1"/>
  <c r="S14" i="4"/>
  <c r="U41" i="2"/>
  <c r="U18" i="5"/>
  <c r="T14" i="3"/>
  <c r="U14" i="3" s="1"/>
  <c r="U63" i="4"/>
  <c r="U37" i="5"/>
  <c r="U52" i="2"/>
  <c r="T25" i="2"/>
  <c r="S25" i="2"/>
  <c r="S25" i="5"/>
  <c r="O25" i="3"/>
  <c r="P25" i="3" s="1"/>
  <c r="S25" i="4"/>
  <c r="S25" i="3"/>
  <c r="T25" i="5"/>
  <c r="O25" i="4"/>
  <c r="P25" i="4" s="1"/>
  <c r="U12" i="2"/>
  <c r="T14" i="5"/>
  <c r="S10" i="4"/>
  <c r="T10" i="5"/>
  <c r="U63" i="5"/>
  <c r="U20" i="3"/>
  <c r="U64" i="2"/>
  <c r="BL10" i="1"/>
  <c r="BM10" i="1" s="1"/>
  <c r="U41" i="3"/>
  <c r="U39" i="3"/>
  <c r="U67" i="4"/>
  <c r="S15" i="5"/>
  <c r="S10" i="2"/>
  <c r="S11" i="3"/>
  <c r="U34" i="5"/>
  <c r="S14" i="3"/>
  <c r="U42" i="5"/>
  <c r="U36" i="5"/>
  <c r="U57" i="2"/>
  <c r="T14" i="2"/>
  <c r="U14" i="2" s="1"/>
  <c r="U52" i="4"/>
  <c r="U55" i="2"/>
  <c r="U58" i="4"/>
  <c r="S14" i="2"/>
  <c r="U60" i="4"/>
  <c r="U22" i="5"/>
  <c r="U57" i="3"/>
  <c r="U61" i="3"/>
  <c r="O16" i="5"/>
  <c r="P16" i="5" s="1"/>
  <c r="U45" i="3"/>
  <c r="U47" i="3"/>
  <c r="U51" i="3"/>
  <c r="U18" i="4"/>
  <c r="U65" i="4"/>
  <c r="U43" i="5"/>
  <c r="U12" i="5"/>
  <c r="S14" i="5"/>
  <c r="T11" i="3"/>
  <c r="U41" i="4"/>
  <c r="U20" i="2"/>
  <c r="U22" i="4"/>
  <c r="U49" i="3"/>
  <c r="U66" i="5"/>
  <c r="O11" i="2"/>
  <c r="P11" i="2" s="1"/>
  <c r="S11" i="4"/>
  <c r="U18" i="3"/>
  <c r="U49" i="5"/>
  <c r="U50" i="4"/>
  <c r="U39" i="5"/>
  <c r="S13" i="5"/>
  <c r="U64" i="5"/>
  <c r="U38" i="2"/>
  <c r="U55" i="3"/>
  <c r="T16" i="5"/>
  <c r="O16" i="2"/>
  <c r="P16" i="2" s="1"/>
  <c r="U52" i="5"/>
  <c r="U54" i="5"/>
  <c r="U57" i="5"/>
  <c r="U52" i="3"/>
  <c r="T9" i="4"/>
  <c r="S16" i="3"/>
  <c r="T9" i="2"/>
  <c r="O13" i="4"/>
  <c r="P13" i="4" s="1"/>
  <c r="U36" i="2"/>
  <c r="U30" i="2"/>
  <c r="U21" i="3"/>
  <c r="U19" i="4"/>
  <c r="U62" i="4"/>
  <c r="U65" i="5"/>
  <c r="U61" i="5"/>
  <c r="U60" i="5"/>
  <c r="U42" i="4"/>
  <c r="U37" i="3"/>
  <c r="O14" i="4"/>
  <c r="P14" i="4" s="1"/>
  <c r="U38" i="5"/>
  <c r="S16" i="2"/>
  <c r="U56" i="2"/>
  <c r="U32" i="5"/>
  <c r="U59" i="5"/>
  <c r="T14" i="4"/>
  <c r="U35" i="5"/>
  <c r="U47" i="2"/>
  <c r="S17" i="2"/>
  <c r="T10" i="2"/>
  <c r="T16" i="2"/>
  <c r="O16" i="3"/>
  <c r="P16" i="3" s="1"/>
  <c r="U65" i="3"/>
  <c r="U44" i="3"/>
  <c r="U32" i="2"/>
  <c r="U36" i="4"/>
  <c r="U57" i="4"/>
  <c r="U67" i="5"/>
  <c r="U46" i="5"/>
  <c r="U36" i="3"/>
  <c r="O10" i="2"/>
  <c r="P10" i="2" s="1"/>
  <c r="U34" i="2"/>
  <c r="U66" i="4"/>
  <c r="T11" i="5"/>
  <c r="S13" i="2"/>
  <c r="S13" i="3"/>
  <c r="T13" i="4"/>
  <c r="T13" i="2"/>
  <c r="O13" i="2"/>
  <c r="P13" i="2" s="1"/>
  <c r="S13" i="4"/>
  <c r="T13" i="3"/>
  <c r="O13" i="3"/>
  <c r="P13" i="3" s="1"/>
  <c r="O11" i="3"/>
  <c r="P11" i="3" s="1"/>
  <c r="O11" i="4"/>
  <c r="P11" i="4" s="1"/>
  <c r="T11" i="4"/>
  <c r="S11" i="2"/>
  <c r="T11" i="2"/>
  <c r="T10" i="4"/>
  <c r="O10" i="3"/>
  <c r="P10" i="3" s="1"/>
  <c r="S10" i="3"/>
  <c r="O9" i="2"/>
  <c r="P9" i="2" s="1"/>
  <c r="S9" i="3"/>
  <c r="O9" i="5"/>
  <c r="P9" i="5" s="1"/>
  <c r="S9" i="2"/>
  <c r="O9" i="3"/>
  <c r="P9" i="3" s="1"/>
  <c r="T9" i="3"/>
  <c r="S9" i="4"/>
  <c r="T15" i="3"/>
  <c r="S15" i="4"/>
  <c r="T15" i="5"/>
  <c r="T15" i="4"/>
  <c r="O15" i="5"/>
  <c r="P15" i="5" s="1"/>
  <c r="BL13" i="1"/>
  <c r="BM13" i="1" s="1"/>
  <c r="O15" i="4"/>
  <c r="P15" i="4" s="1"/>
  <c r="S15" i="2"/>
  <c r="O15" i="3"/>
  <c r="P15" i="3" s="1"/>
  <c r="O15" i="2"/>
  <c r="P15" i="2" s="1"/>
  <c r="T15" i="2"/>
  <c r="S15" i="3"/>
  <c r="S16" i="4"/>
  <c r="T16" i="4"/>
  <c r="T16" i="3"/>
  <c r="BT66" i="1"/>
  <c r="BU66" i="1" s="1"/>
  <c r="BL15" i="1"/>
  <c r="BM15" i="1" s="1"/>
  <c r="S17" i="5"/>
  <c r="O17" i="3"/>
  <c r="P17" i="3" s="1"/>
  <c r="O17" i="4"/>
  <c r="P17" i="4" s="1"/>
  <c r="O17" i="5"/>
  <c r="P17" i="5" s="1"/>
  <c r="T17" i="3"/>
  <c r="T17" i="4"/>
  <c r="S17" i="4"/>
  <c r="O17" i="2"/>
  <c r="P17" i="2" s="1"/>
  <c r="T17" i="5"/>
  <c r="T17" i="2"/>
  <c r="S17" i="3"/>
  <c r="U60" i="2"/>
  <c r="U26" i="3"/>
  <c r="U33" i="2"/>
  <c r="U45" i="2"/>
  <c r="U42" i="2"/>
  <c r="U51" i="5"/>
  <c r="U21" i="4"/>
  <c r="U41" i="5"/>
  <c r="U50" i="5"/>
  <c r="U63" i="2"/>
  <c r="U56" i="5"/>
  <c r="U63" i="3"/>
  <c r="U29" i="2"/>
  <c r="U38" i="4"/>
  <c r="U39" i="4"/>
  <c r="U46" i="4"/>
  <c r="U43" i="4"/>
  <c r="U55" i="5"/>
  <c r="U45" i="5"/>
  <c r="U20" i="4"/>
  <c r="U42" i="3"/>
  <c r="U53" i="3"/>
  <c r="U35" i="4"/>
  <c r="U53" i="5"/>
  <c r="U44" i="5"/>
  <c r="U65" i="2"/>
  <c r="U19" i="2"/>
  <c r="U64" i="4"/>
  <c r="U18" i="2"/>
  <c r="U12" i="3"/>
  <c r="U67" i="3"/>
  <c r="U48" i="3"/>
  <c r="U62" i="3"/>
  <c r="U40" i="5"/>
  <c r="U64" i="3"/>
  <c r="U43" i="3"/>
  <c r="U54" i="3"/>
  <c r="U48" i="5"/>
  <c r="U56" i="4"/>
  <c r="U51" i="2"/>
  <c r="U43" i="2"/>
  <c r="U37" i="2"/>
  <c r="U59" i="3"/>
  <c r="U66" i="3"/>
  <c r="U33" i="5"/>
  <c r="U20" i="5"/>
  <c r="S8" i="2"/>
  <c r="U35" i="2"/>
  <c r="U19" i="3"/>
  <c r="U50" i="3"/>
  <c r="U55" i="4"/>
  <c r="U61" i="4"/>
  <c r="U22" i="3"/>
  <c r="U33" i="4"/>
  <c r="U30" i="5"/>
  <c r="P50" i="2"/>
  <c r="U50" i="2"/>
  <c r="U51" i="4"/>
  <c r="U45" i="4"/>
  <c r="U61" i="2"/>
  <c r="U32" i="3"/>
  <c r="U56" i="3"/>
  <c r="U12" i="4"/>
  <c r="U21" i="2"/>
  <c r="U46" i="2"/>
  <c r="U22" i="2"/>
  <c r="U66" i="2"/>
  <c r="U35" i="3"/>
  <c r="U34" i="3"/>
  <c r="U40" i="3"/>
  <c r="U47" i="4"/>
  <c r="U53" i="4"/>
  <c r="U38" i="3"/>
  <c r="U37" i="4"/>
  <c r="P58" i="2"/>
  <c r="U58" i="2"/>
  <c r="U53" i="2"/>
  <c r="U39" i="2"/>
  <c r="U24" i="4"/>
  <c r="U54" i="4"/>
  <c r="U40" i="4"/>
  <c r="U21" i="5"/>
  <c r="U46" i="3"/>
  <c r="U32" i="4"/>
  <c r="U48" i="4"/>
  <c r="S8" i="4"/>
  <c r="O8" i="2"/>
  <c r="P8" i="2" s="1"/>
  <c r="T8" i="2"/>
  <c r="T8" i="3"/>
  <c r="S8" i="3"/>
  <c r="O8" i="4"/>
  <c r="P8" i="4" s="1"/>
  <c r="O8" i="3"/>
  <c r="P8" i="3" s="1"/>
  <c r="T8" i="4"/>
  <c r="O8" i="5"/>
  <c r="P8" i="5" s="1"/>
  <c r="S8" i="5"/>
  <c r="T8" i="5"/>
  <c r="U31" i="5" l="1"/>
  <c r="U28" i="5"/>
  <c r="U28" i="3"/>
  <c r="U24" i="3"/>
  <c r="U25" i="5"/>
  <c r="U23" i="4"/>
  <c r="U23" i="2"/>
  <c r="U30" i="4"/>
  <c r="U23" i="5"/>
  <c r="U27" i="4"/>
  <c r="U24" i="5"/>
  <c r="U30" i="3"/>
  <c r="U27" i="3"/>
  <c r="U11" i="5"/>
  <c r="U14" i="5"/>
  <c r="U25" i="2"/>
  <c r="U9" i="4"/>
  <c r="U26" i="2"/>
  <c r="U31" i="4"/>
  <c r="U16" i="4"/>
  <c r="U28" i="2"/>
  <c r="U25" i="3"/>
  <c r="U31" i="3"/>
  <c r="U28" i="4"/>
  <c r="U27" i="2"/>
  <c r="U24" i="2"/>
  <c r="U10" i="5"/>
  <c r="U13" i="2"/>
  <c r="U16" i="5"/>
  <c r="U10" i="4"/>
  <c r="U25" i="4"/>
  <c r="U11" i="2"/>
  <c r="U14" i="4"/>
  <c r="U9" i="2"/>
  <c r="U13" i="4"/>
  <c r="U16" i="2"/>
  <c r="U10" i="2"/>
  <c r="U17" i="3"/>
  <c r="U16" i="3"/>
  <c r="U9" i="3"/>
  <c r="U13" i="3"/>
  <c r="U11" i="4"/>
  <c r="U11" i="3"/>
  <c r="U10" i="3"/>
  <c r="U9" i="5"/>
  <c r="U15" i="5"/>
  <c r="U15" i="4"/>
  <c r="U15" i="2"/>
  <c r="U15" i="3"/>
  <c r="AC66" i="1"/>
  <c r="P68" i="5"/>
  <c r="P68" i="3"/>
  <c r="U17" i="5"/>
  <c r="U17" i="4"/>
  <c r="U17" i="2"/>
  <c r="U8" i="2"/>
  <c r="P68" i="2"/>
  <c r="P68" i="4"/>
  <c r="U8" i="4"/>
  <c r="U8" i="3"/>
  <c r="U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tc={738E5E02-4508-4200-80FE-A100FDAB861D}</author>
    <author>tc={DE2FB080-368C-4EEA-B861-7E7958F5D1E2}</author>
    <author>tc={6864FA47-5CD3-4B97-B300-41734BF5332E}</author>
    <author>tc={0ACF4B75-C275-4103-A2AE-3817CEBCDD10}</author>
    <author>tc={BB17D5A9-B503-428B-8DF6-55306761F7CC}</author>
    <author>tc={B06904D8-3E36-4069-B273-1D732293243F}</author>
    <author>tc={EDF31C10-7271-4737-9C3E-661392FCA801}</author>
    <author>tc={D0823EFE-132F-40BB-A840-AEC09B510B26}</author>
    <author>tc={F1E05BBB-58E2-4904-A5EF-1E303C3E56F4}</author>
    <author>tc={8C186393-7D12-468E-827E-0C8D4337A2CC}</author>
    <author>tc={31C6417F-65BD-4ADC-BFA8-15E85FA37A22}</author>
    <author>tc={0CC0BA97-77B8-4CD6-8B8B-EDF9471124EE}</author>
  </authors>
  <commentList>
    <comment ref="AA9" authorId="0" shapeId="0" xr:uid="{738E5E02-4508-4200-80FE-A100FDAB861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Categoria anterior: Auxiliar Administrativo Ac. Operador de Carga</t>
      </text>
    </comment>
    <comment ref="H10" authorId="1" shapeId="0" xr:uid="{DE2FB080-368C-4EEA-B861-7E7958F5D1E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Assistente Administrativo Pregão 10/22</t>
      </text>
    </comment>
    <comment ref="O10" authorId="2" shapeId="0" xr:uid="{6864FA47-5CD3-4B97-B300-41734BF5332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Aux biblioteca 150h</t>
      </text>
    </comment>
    <comment ref="W11" authorId="3" shapeId="0" xr:uid="{0ACF4B75-C275-4103-A2AE-3817CEBCDD1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Tecnico em Secretariado 44h 2022</t>
      </text>
    </comment>
    <comment ref="P12" authorId="4" shapeId="0" xr:uid="{BB17D5A9-B503-428B-8DF6-55306761F7C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Analista Administrativo Pleno</t>
      </text>
    </comment>
    <comment ref="K13" authorId="5" shapeId="0" xr:uid="{B06904D8-3E36-4069-B273-1D732293243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Pregao 52/19</t>
      </text>
    </comment>
    <comment ref="W13" authorId="6" shapeId="0" xr:uid="{EDF31C10-7271-4737-9C3E-661392FCA80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Pregão 32/2021</t>
      </text>
    </comment>
    <comment ref="N14" authorId="7" shapeId="0" xr:uid="{D0823EFE-132F-40BB-A840-AEC09B510B2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Assistente de Operações Audiovisuais Editor de Midias Operador de Camara - Pregão 17/22</t>
      </text>
    </comment>
    <comment ref="P14" authorId="8" shapeId="0" xr:uid="{F1E05BBB-58E2-4904-A5EF-1E303C3E56F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Editor de Midias Pleno Pregão 22/2021</t>
      </text>
    </comment>
    <comment ref="K15" authorId="9" shapeId="0" xr:uid="{8C186393-7D12-468E-827E-0C8D4337A2C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Pregao 52/19</t>
      </text>
    </comment>
    <comment ref="N15" authorId="10" shapeId="0" xr:uid="{31C6417F-65BD-4ADC-BFA8-15E85FA37A2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Pregão 23/19</t>
      </text>
    </comment>
    <comment ref="W15" authorId="11" shapeId="0" xr:uid="{0CC0BA97-77B8-4CD6-8B8B-EDF9471124E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Pregão 32/2021</t>
      </text>
    </comment>
  </commentList>
</comments>
</file>

<file path=xl/sharedStrings.xml><?xml version="1.0" encoding="utf-8"?>
<sst xmlns="http://schemas.openxmlformats.org/spreadsheetml/2006/main" count="119" uniqueCount="97">
  <si>
    <t>PREÇOS COMPARATIVOS</t>
  </si>
  <si>
    <t>ANÁLISE ESTATÍSTICA</t>
  </si>
  <si>
    <t>ITEM</t>
  </si>
  <si>
    <t>ESPECIFICAÇÃO</t>
  </si>
  <si>
    <t>UN</t>
  </si>
  <si>
    <t>QTDE</t>
  </si>
  <si>
    <t>VALORES UNITÁRIOS PESQUISADOS (R$)</t>
  </si>
  <si>
    <t>MÉDIA DOS VALORES PESQUISADOS (R$)</t>
  </si>
  <si>
    <t>OBSERVAÇÃO</t>
  </si>
  <si>
    <t>MENORES PREÇOS</t>
  </si>
  <si>
    <t>PREÇOS FORMATADO PARA TEXTO</t>
  </si>
  <si>
    <t>MÉDIA A SER UTILIZADA</t>
  </si>
  <si>
    <t>OBSERVAÇÕES</t>
  </si>
  <si>
    <t>PESQUISA 3</t>
  </si>
  <si>
    <t>UNITÁRIO</t>
  </si>
  <si>
    <t>TOTAL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</si>
  <si>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</si>
  <si>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</si>
  <si>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</si>
  <si>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</si>
  <si>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</si>
  <si>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</si>
  <si>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1º</t>
  </si>
  <si>
    <t>2º</t>
  </si>
  <si>
    <t>3º</t>
  </si>
  <si>
    <t>4º</t>
  </si>
  <si>
    <t>5º</t>
  </si>
  <si>
    <t>6º</t>
  </si>
  <si>
    <t>MÉDIA DO 1º, 2º E 3º</t>
  </si>
  <si>
    <t>MÉDIA DO 2º, 3º E 4º</t>
  </si>
  <si>
    <t>MÉDIA DO 3º, 4º E 5º</t>
  </si>
  <si>
    <t>MÉDIA DO 4º, 5º E 6º</t>
  </si>
  <si>
    <t>PREÇO 1</t>
  </si>
  <si>
    <t>PREÇO 2</t>
  </si>
  <si>
    <t>PREÇO 3</t>
  </si>
  <si>
    <t>PREÇO 4</t>
  </si>
  <si>
    <t>PREÇO 5</t>
  </si>
  <si>
    <t>PREÇO 6</t>
  </si>
  <si>
    <t>PREÇO 7</t>
  </si>
  <si>
    <t>PREÇO 8</t>
  </si>
  <si>
    <t>PREÇO 9</t>
  </si>
  <si>
    <t>PREÇO 10</t>
  </si>
  <si>
    <t>SEM ARRED</t>
  </si>
  <si>
    <t>COM ARRED</t>
  </si>
  <si>
    <t>MENOS DE TRÊS PREÇOS COMPARATIVOS VÁLIDOS</t>
  </si>
  <si>
    <t>PREÇO CONTRATADO É SUPERIOR AO PESQUISADO</t>
  </si>
  <si>
    <t xml:space="preserve"> Valor desconsiderado do cálculo da média comparativa.</t>
  </si>
  <si>
    <t>VALOR GLOBAL</t>
  </si>
  <si>
    <t>** Valor desconsiderado do cálculoa da média comparativa</t>
  </si>
  <si>
    <t>NOTA: O objetivo desta análise é incluir no cálculo da média todos os preços cujo coeficiente de variação  não ultrapasse 25%, para mais ou para menos, em relação à média dos preços pesquisados. Quando essa condição não é atendida o preço será desconsiderado.</t>
  </si>
  <si>
    <t>TJMG</t>
  </si>
  <si>
    <t>TRF1 SJDF</t>
  </si>
  <si>
    <t>Ascensorista</t>
  </si>
  <si>
    <t>Auxiliar de Almoxarife</t>
  </si>
  <si>
    <t>Assistente Apoio Financeiro</t>
  </si>
  <si>
    <t>Encarregado Geral</t>
  </si>
  <si>
    <t>Operador e Editor de Áudio e Vídeo</t>
  </si>
  <si>
    <t>TRF1 SJRO</t>
  </si>
  <si>
    <t>TRF1 SJPI</t>
  </si>
  <si>
    <t>TCU</t>
  </si>
  <si>
    <t>CNJ</t>
  </si>
  <si>
    <t>STF</t>
  </si>
  <si>
    <t>TRT3</t>
  </si>
  <si>
    <t>MPMG</t>
  </si>
  <si>
    <t>TST</t>
  </si>
  <si>
    <t>TCEMG</t>
  </si>
  <si>
    <t>TREMT</t>
  </si>
  <si>
    <t>CJF</t>
  </si>
  <si>
    <t>Camisa Social</t>
  </si>
  <si>
    <t>Calça Social</t>
  </si>
  <si>
    <t>Blazer</t>
  </si>
  <si>
    <t>Sapato</t>
  </si>
  <si>
    <t>Cinto</t>
  </si>
  <si>
    <t>Gravata</t>
  </si>
  <si>
    <t>Camisa Polo</t>
  </si>
  <si>
    <t>Calça Jeans</t>
  </si>
  <si>
    <t>Calçado de segurança</t>
  </si>
  <si>
    <t>Delegacia RFB Pregão 06/2022</t>
  </si>
  <si>
    <t>TRF1 SJBA 2023</t>
  </si>
  <si>
    <t>TREPR</t>
  </si>
  <si>
    <t>BANCO DE PREÇOS PUBLICOS ou PAINEL DE PREÇOS PUBLICOS</t>
  </si>
  <si>
    <t>VALOR CONTRATAÇÕES ANTERIORES PELA SJMG/TRF6 (R$)</t>
  </si>
  <si>
    <t>MENOR VALOR ENTRE MÉDIA E MEDIANA</t>
  </si>
  <si>
    <t>UNIFORMES</t>
  </si>
  <si>
    <t>Sítios da Internet</t>
  </si>
  <si>
    <t>TRF1 SJGO</t>
  </si>
  <si>
    <t>PLANILHA DE ANÁLISE DE PREÇOS – MÉDIA E MEDIANA COMPARATIVA</t>
  </si>
  <si>
    <t>Nº DE COTAÇÕES AVALIADAS</t>
  </si>
  <si>
    <t>Nº DE COTAÇÕES UTILIZADAS</t>
  </si>
  <si>
    <t>OBS.</t>
  </si>
  <si>
    <t>Auxiliar Administrativo - Superior</t>
  </si>
  <si>
    <t>Auxiliar Administrativo - Médio</t>
  </si>
  <si>
    <t xml:space="preserve">                    </t>
  </si>
  <si>
    <t xml:space="preserve">           TRIBUNAL REGIONAL FEDERAL DA 6ª REGIÃO</t>
  </si>
  <si>
    <r>
      <t xml:space="preserve">                 </t>
    </r>
    <r>
      <rPr>
        <b/>
        <sz val="12"/>
        <color rgb="FF000000"/>
        <rFont val="Calibri"/>
        <family val="2"/>
      </rPr>
      <t>SEGET / SULIC</t>
    </r>
    <r>
      <rPr>
        <sz val="12"/>
        <color indexed="8"/>
        <rFont val="Calibri"/>
        <family val="2"/>
      </rPr>
      <t xml:space="preserve">     -     Mapa de Preços - Pregão XX/2023</t>
    </r>
  </si>
  <si>
    <t>SEGURO DE VIDA</t>
  </si>
  <si>
    <t>Recepcionista / Atendente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</si>
</sst>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17" x14ac:knownFonts="1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50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56"/>
      </patternFill>
    </fill>
  </fills>
  <borders count="7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ill="0" applyBorder="0" applyAlignment="0" applyProtection="0"/>
  </cellStyleXfs>
  <cellXfs count="193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4" fontId="3" fillId="0" borderId="5" xfId="0" applyNumberFormat="1" applyFont="1" applyBorder="1" applyAlignment="1">
      <alignment vertical="center" wrapText="1"/>
    </xf>
    <xf numFmtId="0" fontId="0" fillId="0" borderId="5" xfId="0" applyBorder="1"/>
    <xf numFmtId="0" fontId="4" fillId="0" borderId="5" xfId="0" applyFont="1" applyBorder="1"/>
    <xf numFmtId="10" fontId="0" fillId="0" borderId="5" xfId="1" applyNumberFormat="1" applyFont="1" applyFill="1" applyBorder="1" applyAlignment="1" applyProtection="1"/>
    <xf numFmtId="0" fontId="0" fillId="0" borderId="13" xfId="0" applyBorder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3" fontId="0" fillId="0" borderId="5" xfId="0" applyNumberFormat="1" applyBorder="1" applyAlignment="1">
      <alignment vertical="center" wrapText="1"/>
    </xf>
    <xf numFmtId="4" fontId="0" fillId="0" borderId="5" xfId="0" applyNumberForma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10" fontId="0" fillId="0" borderId="5" xfId="0" applyNumberForma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/>
    <xf numFmtId="164" fontId="3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  <xf numFmtId="164" fontId="2" fillId="6" borderId="17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0" fillId="0" borderId="31" xfId="0" applyBorder="1"/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10" fontId="0" fillId="0" borderId="40" xfId="0" applyNumberFormat="1" applyBorder="1" applyAlignment="1">
      <alignment horizontal="center" vertical="center"/>
    </xf>
    <xf numFmtId="164" fontId="2" fillId="6" borderId="41" xfId="0" applyNumberFormat="1" applyFont="1" applyFill="1" applyBorder="1" applyAlignment="1">
      <alignment horizontal="center" vertical="center"/>
    </xf>
    <xf numFmtId="4" fontId="0" fillId="0" borderId="37" xfId="0" applyNumberFormat="1" applyBorder="1" applyAlignment="1">
      <alignment vertical="center" wrapText="1"/>
    </xf>
    <xf numFmtId="0" fontId="0" fillId="0" borderId="37" xfId="0" applyBorder="1" applyAlignment="1">
      <alignment horizontal="right" vertical="center" wrapText="1"/>
    </xf>
    <xf numFmtId="4" fontId="3" fillId="0" borderId="37" xfId="0" applyNumberFormat="1" applyFont="1" applyBorder="1" applyAlignment="1">
      <alignment vertical="center" wrapText="1"/>
    </xf>
    <xf numFmtId="0" fontId="0" fillId="0" borderId="37" xfId="0" applyBorder="1"/>
    <xf numFmtId="0" fontId="4" fillId="0" borderId="37" xfId="0" applyFont="1" applyBorder="1"/>
    <xf numFmtId="10" fontId="0" fillId="0" borderId="37" xfId="1" applyNumberFormat="1" applyFont="1" applyFill="1" applyBorder="1" applyAlignment="1" applyProtection="1"/>
    <xf numFmtId="0" fontId="0" fillId="0" borderId="6" xfId="0" applyBorder="1" applyAlignment="1">
      <alignment horizontal="center" vertical="center"/>
    </xf>
    <xf numFmtId="164" fontId="2" fillId="6" borderId="42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0" fillId="0" borderId="8" xfId="0" applyBorder="1"/>
    <xf numFmtId="0" fontId="4" fillId="0" borderId="8" xfId="0" applyFont="1" applyBorder="1"/>
    <xf numFmtId="10" fontId="0" fillId="0" borderId="8" xfId="1" applyNumberFormat="1" applyFont="1" applyFill="1" applyBorder="1" applyAlignment="1" applyProtection="1"/>
    <xf numFmtId="0" fontId="9" fillId="7" borderId="44" xfId="0" applyFont="1" applyFill="1" applyBorder="1" applyAlignment="1">
      <alignment vertical="center" wrapText="1"/>
    </xf>
    <xf numFmtId="0" fontId="9" fillId="7" borderId="44" xfId="0" applyFont="1" applyFill="1" applyBorder="1" applyAlignment="1">
      <alignment vertical="center"/>
    </xf>
    <xf numFmtId="0" fontId="9" fillId="7" borderId="44" xfId="0" applyFont="1" applyFill="1" applyBorder="1" applyAlignment="1">
      <alignment horizontal="center" vertical="center"/>
    </xf>
    <xf numFmtId="164" fontId="9" fillId="7" borderId="44" xfId="0" applyNumberFormat="1" applyFont="1" applyFill="1" applyBorder="1" applyAlignment="1">
      <alignment horizontal="center" vertical="center"/>
    </xf>
    <xf numFmtId="164" fontId="10" fillId="7" borderId="44" xfId="0" applyNumberFormat="1" applyFont="1" applyFill="1" applyBorder="1" applyAlignment="1">
      <alignment horizontal="center" vertical="center"/>
    </xf>
    <xf numFmtId="2" fontId="9" fillId="7" borderId="44" xfId="0" applyNumberFormat="1" applyFont="1" applyFill="1" applyBorder="1" applyAlignment="1">
      <alignment horizontal="center" vertical="center"/>
    </xf>
    <xf numFmtId="10" fontId="9" fillId="7" borderId="44" xfId="0" applyNumberFormat="1" applyFont="1" applyFill="1" applyBorder="1" applyAlignment="1">
      <alignment horizontal="center" vertical="center"/>
    </xf>
    <xf numFmtId="4" fontId="9" fillId="7" borderId="44" xfId="0" applyNumberFormat="1" applyFont="1" applyFill="1" applyBorder="1" applyAlignment="1">
      <alignment vertical="center" wrapText="1"/>
    </xf>
    <xf numFmtId="0" fontId="9" fillId="7" borderId="44" xfId="0" applyFont="1" applyFill="1" applyBorder="1" applyAlignment="1">
      <alignment horizontal="right" vertical="center" wrapText="1"/>
    </xf>
    <xf numFmtId="4" fontId="10" fillId="7" borderId="44" xfId="0" applyNumberFormat="1" applyFont="1" applyFill="1" applyBorder="1" applyAlignment="1">
      <alignment vertical="center" wrapText="1"/>
    </xf>
    <xf numFmtId="0" fontId="9" fillId="7" borderId="44" xfId="0" applyFont="1" applyFill="1" applyBorder="1"/>
    <xf numFmtId="0" fontId="11" fillId="7" borderId="44" xfId="0" applyFont="1" applyFill="1" applyBorder="1"/>
    <xf numFmtId="10" fontId="9" fillId="7" borderId="44" xfId="1" applyNumberFormat="1" applyFont="1" applyFill="1" applyBorder="1" applyAlignment="1" applyProtection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4" fontId="10" fillId="7" borderId="46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3" fillId="0" borderId="36" xfId="0" applyNumberFormat="1" applyFont="1" applyBorder="1" applyAlignment="1">
      <alignment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center" vertical="center" wrapText="1"/>
    </xf>
    <xf numFmtId="4" fontId="3" fillId="0" borderId="53" xfId="0" applyNumberFormat="1" applyFont="1" applyBorder="1" applyAlignment="1">
      <alignment horizontal="center" vertical="center" wrapText="1"/>
    </xf>
    <xf numFmtId="4" fontId="3" fillId="0" borderId="54" xfId="0" applyNumberFormat="1" applyFont="1" applyBorder="1" applyAlignment="1">
      <alignment horizontal="center" vertical="center" wrapText="1"/>
    </xf>
    <xf numFmtId="4" fontId="6" fillId="0" borderId="54" xfId="0" applyNumberFormat="1" applyFont="1" applyBorder="1" applyAlignment="1">
      <alignment horizontal="center" vertical="center" wrapText="1"/>
    </xf>
    <xf numFmtId="4" fontId="3" fillId="0" borderId="55" xfId="0" applyNumberFormat="1" applyFont="1" applyBorder="1" applyAlignment="1">
      <alignment horizontal="center" vertical="center" wrapText="1"/>
    </xf>
    <xf numFmtId="4" fontId="3" fillId="0" borderId="56" xfId="0" applyNumberFormat="1" applyFont="1" applyBorder="1" applyAlignment="1">
      <alignment horizontal="center" vertical="center" wrapText="1"/>
    </xf>
    <xf numFmtId="4" fontId="3" fillId="0" borderId="58" xfId="0" applyNumberFormat="1" applyFont="1" applyBorder="1" applyAlignment="1">
      <alignment horizontal="center" vertical="center" wrapText="1"/>
    </xf>
    <xf numFmtId="4" fontId="3" fillId="0" borderId="59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4" fontId="0" fillId="0" borderId="64" xfId="0" applyNumberFormat="1" applyBorder="1" applyAlignment="1">
      <alignment horizontal="center" vertical="center" wrapText="1"/>
    </xf>
    <xf numFmtId="4" fontId="3" fillId="0" borderId="65" xfId="0" applyNumberFormat="1" applyFont="1" applyBorder="1" applyAlignment="1">
      <alignment horizontal="center" vertical="center" wrapText="1"/>
    </xf>
    <xf numFmtId="4" fontId="3" fillId="0" borderId="67" xfId="0" applyNumberFormat="1" applyFont="1" applyBorder="1" applyAlignment="1">
      <alignment horizontal="center" vertical="center" wrapText="1"/>
    </xf>
    <xf numFmtId="4" fontId="6" fillId="0" borderId="67" xfId="0" applyNumberFormat="1" applyFont="1" applyBorder="1" applyAlignment="1">
      <alignment horizontal="center" vertical="center" wrapText="1"/>
    </xf>
    <xf numFmtId="4" fontId="3" fillId="0" borderId="68" xfId="0" applyNumberFormat="1" applyFont="1" applyBorder="1" applyAlignment="1">
      <alignment horizontal="center" vertical="center" wrapText="1"/>
    </xf>
    <xf numFmtId="4" fontId="3" fillId="0" borderId="69" xfId="0" applyNumberFormat="1" applyFont="1" applyBorder="1" applyAlignment="1">
      <alignment horizontal="center" vertical="center" wrapText="1"/>
    </xf>
    <xf numFmtId="4" fontId="3" fillId="0" borderId="70" xfId="0" applyNumberFormat="1" applyFont="1" applyBorder="1" applyAlignment="1">
      <alignment horizontal="center" vertical="center" wrapText="1"/>
    </xf>
    <xf numFmtId="0" fontId="15" fillId="0" borderId="0" xfId="0" applyFont="1"/>
    <xf numFmtId="3" fontId="9" fillId="7" borderId="45" xfId="0" applyNumberFormat="1" applyFont="1" applyFill="1" applyBorder="1" applyAlignment="1">
      <alignment wrapText="1"/>
    </xf>
    <xf numFmtId="3" fontId="1" fillId="7" borderId="44" xfId="0" applyNumberFormat="1" applyFont="1" applyFill="1" applyBorder="1" applyAlignment="1">
      <alignment wrapText="1"/>
    </xf>
    <xf numFmtId="3" fontId="9" fillId="7" borderId="44" xfId="0" applyNumberFormat="1" applyFont="1" applyFill="1" applyBorder="1" applyAlignment="1">
      <alignment wrapText="1"/>
    </xf>
    <xf numFmtId="4" fontId="9" fillId="7" borderId="44" xfId="0" applyNumberFormat="1" applyFont="1" applyFill="1" applyBorder="1" applyAlignment="1">
      <alignment wrapText="1"/>
    </xf>
    <xf numFmtId="4" fontId="10" fillId="7" borderId="45" xfId="0" applyNumberFormat="1" applyFont="1" applyFill="1" applyBorder="1" applyAlignment="1">
      <alignment wrapText="1"/>
    </xf>
    <xf numFmtId="4" fontId="10" fillId="7" borderId="57" xfId="0" applyNumberFormat="1" applyFont="1" applyFill="1" applyBorder="1" applyAlignment="1">
      <alignment wrapText="1"/>
    </xf>
    <xf numFmtId="0" fontId="9" fillId="7" borderId="44" xfId="0" applyFont="1" applyFill="1" applyBorder="1" applyAlignment="1">
      <alignment wrapText="1"/>
    </xf>
    <xf numFmtId="0" fontId="0" fillId="7" borderId="0" xfId="0" applyFill="1"/>
    <xf numFmtId="0" fontId="1" fillId="0" borderId="0" xfId="0" applyFont="1"/>
    <xf numFmtId="4" fontId="3" fillId="0" borderId="66" xfId="0" applyNumberFormat="1" applyFont="1" applyBorder="1" applyAlignment="1">
      <alignment horizontal="center" vertical="center" wrapText="1"/>
    </xf>
    <xf numFmtId="3" fontId="0" fillId="0" borderId="36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4" fontId="3" fillId="7" borderId="71" xfId="0" applyNumberFormat="1" applyFont="1" applyFill="1" applyBorder="1" applyAlignment="1">
      <alignment horizontal="center" vertical="center" wrapText="1"/>
    </xf>
    <xf numFmtId="4" fontId="3" fillId="7" borderId="75" xfId="0" applyNumberFormat="1" applyFont="1" applyFill="1" applyBorder="1" applyAlignment="1">
      <alignment horizontal="center" vertical="center" wrapText="1"/>
    </xf>
    <xf numFmtId="4" fontId="3" fillId="7" borderId="45" xfId="0" applyNumberFormat="1" applyFont="1" applyFill="1" applyBorder="1" applyAlignment="1">
      <alignment horizontal="center" vertical="center" wrapText="1"/>
    </xf>
    <xf numFmtId="164" fontId="3" fillId="7" borderId="73" xfId="0" applyNumberFormat="1" applyFont="1" applyFill="1" applyBorder="1" applyAlignment="1">
      <alignment horizontal="center" vertical="center"/>
    </xf>
    <xf numFmtId="3" fontId="3" fillId="7" borderId="71" xfId="0" applyNumberFormat="1" applyFont="1" applyFill="1" applyBorder="1" applyAlignment="1">
      <alignment horizontal="center" vertical="center" wrapText="1"/>
    </xf>
    <xf numFmtId="3" fontId="3" fillId="7" borderId="72" xfId="0" applyNumberFormat="1" applyFont="1" applyFill="1" applyBorder="1" applyAlignment="1">
      <alignment vertical="center" wrapText="1"/>
    </xf>
    <xf numFmtId="3" fontId="3" fillId="7" borderId="72" xfId="0" applyNumberFormat="1" applyFont="1" applyFill="1" applyBorder="1" applyAlignment="1">
      <alignment horizontal="center" vertical="center" wrapText="1"/>
    </xf>
    <xf numFmtId="3" fontId="3" fillId="7" borderId="73" xfId="0" applyNumberFormat="1" applyFont="1" applyFill="1" applyBorder="1" applyAlignment="1">
      <alignment horizontal="center" vertical="center" wrapText="1"/>
    </xf>
    <xf numFmtId="4" fontId="3" fillId="7" borderId="73" xfId="0" applyNumberFormat="1" applyFont="1" applyFill="1" applyBorder="1" applyAlignment="1">
      <alignment horizontal="center" vertical="center" wrapText="1"/>
    </xf>
    <xf numFmtId="4" fontId="3" fillId="7" borderId="74" xfId="0" applyNumberFormat="1" applyFont="1" applyFill="1" applyBorder="1" applyAlignment="1">
      <alignment horizontal="center" vertical="center" wrapText="1"/>
    </xf>
    <xf numFmtId="0" fontId="3" fillId="7" borderId="76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vertical="center"/>
    </xf>
    <xf numFmtId="0" fontId="3" fillId="7" borderId="77" xfId="0" applyFont="1" applyFill="1" applyBorder="1" applyAlignment="1">
      <alignment horizontal="center" vertical="center"/>
    </xf>
    <xf numFmtId="0" fontId="3" fillId="7" borderId="73" xfId="0" applyFont="1" applyFill="1" applyBorder="1" applyAlignment="1">
      <alignment horizontal="center" vertical="center"/>
    </xf>
    <xf numFmtId="2" fontId="3" fillId="7" borderId="73" xfId="0" applyNumberFormat="1" applyFont="1" applyFill="1" applyBorder="1" applyAlignment="1">
      <alignment horizontal="center" vertical="center"/>
    </xf>
    <xf numFmtId="10" fontId="3" fillId="7" borderId="74" xfId="0" applyNumberFormat="1" applyFont="1" applyFill="1" applyBorder="1" applyAlignment="1">
      <alignment horizontal="center" vertical="center"/>
    </xf>
    <xf numFmtId="164" fontId="2" fillId="6" borderId="78" xfId="0" applyNumberFormat="1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4" fontId="3" fillId="0" borderId="57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8ABCFE"/>
      <color rgb="FF72A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537481</xdr:colOff>
      <xdr:row>2</xdr:row>
      <xdr:rowOff>363582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C6F88D7-0A31-DF25-EE30-B715B5B9F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5814" cy="83602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ethania Pains Nogueira" id="{803C7A32-BE5B-438F-A49C-0038AF8CCA71}" userId="S::bethania.nogueira@trf6.jus.br::cf3d8e76-42f5-4ef6-9ccb-1116725418e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9" dT="2023-05-18T16:22:36.65" personId="{803C7A32-BE5B-438F-A49C-0038AF8CCA71}" id="{738E5E02-4508-4200-80FE-A100FDAB861D}">
    <text>Categoria anterior: Auxiliar Administrativo Ac. Operador de Carga</text>
  </threadedComment>
  <threadedComment ref="H10" dT="2023-05-11T18:51:33.90" personId="{803C7A32-BE5B-438F-A49C-0038AF8CCA71}" id="{DE2FB080-368C-4EEA-B861-7E7958F5D1E2}">
    <text>Assistente Administrativo Pregão 10/22</text>
  </threadedComment>
  <threadedComment ref="O10" dT="2023-05-11T18:33:17.35" personId="{803C7A32-BE5B-438F-A49C-0038AF8CCA71}" id="{6864FA47-5CD3-4B97-B300-41734BF5332E}">
    <text>Aux biblioteca 150h</text>
  </threadedComment>
  <threadedComment ref="W11" dT="2023-05-11T18:56:55.06" personId="{803C7A32-BE5B-438F-A49C-0038AF8CCA71}" id="{0ACF4B75-C275-4103-A2AE-3817CEBCDD10}">
    <text>Tecnico em Secretariado 44h 2022</text>
  </threadedComment>
  <threadedComment ref="P12" dT="2023-05-11T18:35:49.11" personId="{803C7A32-BE5B-438F-A49C-0038AF8CCA71}" id="{BB17D5A9-B503-428B-8DF6-55306761F7CC}">
    <text>Analista Administrativo Pleno</text>
  </threadedComment>
  <threadedComment ref="K13" dT="2023-05-11T19:07:56.44" personId="{803C7A32-BE5B-438F-A49C-0038AF8CCA71}" id="{B06904D8-3E36-4069-B273-1D732293243F}">
    <text>Pregao 52/19</text>
  </threadedComment>
  <threadedComment ref="W13" dT="2023-05-11T18:57:34.93" personId="{803C7A32-BE5B-438F-A49C-0038AF8CCA71}" id="{EDF31C10-7271-4737-9C3E-661392FCA801}">
    <text>Pregão 32/2021</text>
  </threadedComment>
  <threadedComment ref="N14" dT="2023-05-11T19:01:00.52" personId="{803C7A32-BE5B-438F-A49C-0038AF8CCA71}" id="{D0823EFE-132F-40BB-A840-AEC09B510B26}">
    <text>Assistente de Operações Audiovisuais Editor de Midias Operador de Camara - Pregão 17/22</text>
  </threadedComment>
  <threadedComment ref="P14" dT="2023-05-11T18:50:17.51" personId="{803C7A32-BE5B-438F-A49C-0038AF8CCA71}" id="{F1E05BBB-58E2-4904-A5EF-1E303C3E56F4}">
    <text>Editor de Midias Pleno Pregão 22/2021</text>
  </threadedComment>
  <threadedComment ref="K15" dT="2023-05-11T19:08:01.54" personId="{803C7A32-BE5B-438F-A49C-0038AF8CCA71}" id="{8C186393-7D12-468E-827E-0C8D4337A2CC}">
    <text>Pregao 52/19</text>
  </threadedComment>
  <threadedComment ref="N15" dT="2023-05-11T19:06:52.49" personId="{803C7A32-BE5B-438F-A49C-0038AF8CCA71}" id="{31C6417F-65BD-4ADC-BFA8-15E85FA37A22}">
    <text>Pregão 23/19</text>
  </threadedComment>
  <threadedComment ref="W15" dT="2023-05-11T18:57:39.98" personId="{803C7A32-BE5B-438F-A49C-0038AF8CCA71}" id="{0CC0BA97-77B8-4CD6-8B8B-EDF9471124EE}">
    <text>Pregão 32/2021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69"/>
  <sheetViews>
    <sheetView showGridLines="0" tabSelected="1" topLeftCell="A6" zoomScale="70" zoomScaleNormal="70" workbookViewId="0">
      <selection activeCell="Z33" sqref="Z33"/>
    </sheetView>
  </sheetViews>
  <sheetFormatPr defaultRowHeight="14.4" x14ac:dyDescent="0.3"/>
  <cols>
    <col min="1" max="1" width="4" customWidth="1"/>
    <col min="2" max="2" width="41.5546875" customWidth="1"/>
    <col min="3" max="3" width="6.21875" customWidth="1"/>
    <col min="4" max="4" width="6.6640625" customWidth="1"/>
    <col min="5" max="5" width="11.21875" customWidth="1"/>
    <col min="6" max="6" width="13.109375" customWidth="1"/>
    <col min="7" max="7" width="18.44140625" hidden="1" customWidth="1"/>
    <col min="8" max="9" width="10.88671875" customWidth="1"/>
    <col min="10" max="10" width="12.5546875" customWidth="1"/>
    <col min="11" max="11" width="10.88671875" customWidth="1"/>
    <col min="12" max="12" width="12.5546875" customWidth="1"/>
    <col min="13" max="14" width="11.6640625" customWidth="1"/>
    <col min="15" max="15" width="10.44140625" customWidth="1"/>
    <col min="16" max="17" width="11.6640625" customWidth="1"/>
    <col min="18" max="18" width="10.88671875" customWidth="1"/>
    <col min="19" max="19" width="11.5546875" customWidth="1"/>
    <col min="22" max="22" width="10.6640625" customWidth="1"/>
    <col min="23" max="23" width="11.109375" customWidth="1"/>
    <col min="24" max="24" width="12.6640625" customWidth="1"/>
    <col min="25" max="25" width="12.88671875" customWidth="1"/>
    <col min="26" max="26" width="8.88671875" customWidth="1"/>
    <col min="27" max="27" width="14.33203125" customWidth="1"/>
    <col min="28" max="28" width="9" customWidth="1"/>
    <col min="29" max="29" width="8.77734375" customWidth="1"/>
    <col min="30" max="30" width="2.33203125" customWidth="1"/>
    <col min="31" max="31" width="11.5546875" customWidth="1"/>
    <col min="32" max="32" width="11.6640625" customWidth="1"/>
    <col min="33" max="33" width="15.21875" customWidth="1"/>
    <col min="34" max="34" width="14.77734375" customWidth="1"/>
    <col min="35" max="35" width="16.5546875" style="27" customWidth="1"/>
    <col min="36" max="36" width="15.6640625" style="27" customWidth="1"/>
    <col min="37" max="37" width="12.6640625" customWidth="1"/>
    <col min="38" max="38" width="15.5546875" customWidth="1"/>
    <col min="39" max="39" width="25.6640625" customWidth="1"/>
    <col min="40" max="40" width="4.6640625" customWidth="1"/>
    <col min="42" max="47" width="9.109375" hidden="1" customWidth="1"/>
    <col min="48" max="51" width="10" hidden="1" customWidth="1"/>
    <col min="52" max="63" width="9.109375" hidden="1" customWidth="1"/>
    <col min="64" max="64" width="14.33203125" hidden="1" customWidth="1"/>
    <col min="65" max="65" width="12" hidden="1" customWidth="1"/>
    <col min="66" max="66" width="9" hidden="1" customWidth="1"/>
    <col min="67" max="67" width="21.6640625" hidden="1" customWidth="1"/>
    <col min="68" max="68" width="14.33203125" hidden="1" customWidth="1"/>
    <col min="69" max="69" width="38.5546875" hidden="1" customWidth="1"/>
    <col min="70" max="70" width="34.6640625" hidden="1" customWidth="1"/>
    <col min="71" max="71" width="38.44140625" hidden="1" customWidth="1"/>
    <col min="72" max="72" width="9.109375" hidden="1" customWidth="1"/>
    <col min="73" max="73" width="18" hidden="1" customWidth="1"/>
    <col min="74" max="81" width="9" hidden="1" customWidth="1"/>
  </cols>
  <sheetData>
    <row r="1" spans="1:73" ht="21" x14ac:dyDescent="0.4">
      <c r="B1" s="131" t="s">
        <v>93</v>
      </c>
    </row>
    <row r="2" spans="1:73" ht="15.6" x14ac:dyDescent="0.3">
      <c r="B2" s="122" t="s">
        <v>94</v>
      </c>
    </row>
    <row r="3" spans="1:73" ht="29.4" customHeight="1" thickBot="1" x14ac:dyDescent="0.35">
      <c r="A3" s="33"/>
      <c r="B3" s="33" t="s">
        <v>92</v>
      </c>
    </row>
    <row r="4" spans="1:73" s="130" customFormat="1" ht="33" customHeight="1" thickBot="1" x14ac:dyDescent="0.35">
      <c r="A4" s="152" t="s">
        <v>86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4"/>
    </row>
    <row r="5" spans="1:73" ht="27" customHeight="1" thickBot="1" x14ac:dyDescent="0.35">
      <c r="A5" s="155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7"/>
      <c r="Z5" s="157"/>
      <c r="AA5" s="156"/>
      <c r="AB5" s="156"/>
      <c r="AC5" s="158"/>
      <c r="AE5" s="159" t="s">
        <v>1</v>
      </c>
      <c r="AF5" s="160"/>
      <c r="AG5" s="160"/>
      <c r="AH5" s="160"/>
      <c r="AI5" s="160"/>
      <c r="AJ5" s="160"/>
      <c r="AK5" s="160"/>
      <c r="AL5" s="161"/>
    </row>
    <row r="6" spans="1:73" ht="51.75" customHeight="1" thickBot="1" x14ac:dyDescent="0.35">
      <c r="A6" s="165" t="s">
        <v>2</v>
      </c>
      <c r="B6" s="167" t="s">
        <v>3</v>
      </c>
      <c r="C6" s="169" t="s">
        <v>4</v>
      </c>
      <c r="D6" s="171" t="s">
        <v>5</v>
      </c>
      <c r="E6" s="179" t="s">
        <v>6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1"/>
      <c r="X6" s="29"/>
      <c r="Y6" s="173" t="s">
        <v>7</v>
      </c>
      <c r="Z6" s="174"/>
      <c r="AA6" s="175" t="s">
        <v>81</v>
      </c>
      <c r="AB6" s="176"/>
      <c r="AC6" s="177" t="s">
        <v>89</v>
      </c>
      <c r="AE6" s="162"/>
      <c r="AF6" s="163"/>
      <c r="AG6" s="163"/>
      <c r="AH6" s="163"/>
      <c r="AI6" s="163"/>
      <c r="AJ6" s="163"/>
      <c r="AK6" s="163"/>
      <c r="AL6" s="164"/>
      <c r="AP6" s="182" t="s">
        <v>9</v>
      </c>
      <c r="AQ6" s="182"/>
      <c r="AR6" s="182"/>
      <c r="AS6" s="182"/>
      <c r="AT6" s="182"/>
      <c r="AU6" s="182"/>
      <c r="AV6" s="182"/>
      <c r="AW6" s="182"/>
      <c r="AX6" s="182"/>
      <c r="AY6" s="182"/>
      <c r="BA6" s="182" t="s">
        <v>10</v>
      </c>
      <c r="BB6" s="182"/>
      <c r="BC6" s="182"/>
      <c r="BD6" s="182"/>
      <c r="BE6" s="182"/>
      <c r="BF6" s="182"/>
      <c r="BG6" s="182"/>
      <c r="BH6" s="182"/>
      <c r="BI6" s="182"/>
      <c r="BJ6" s="182"/>
      <c r="BL6" s="183" t="s">
        <v>11</v>
      </c>
      <c r="BM6" s="183"/>
      <c r="BO6" s="2"/>
      <c r="BQ6" s="184" t="s">
        <v>12</v>
      </c>
      <c r="BR6" s="184"/>
      <c r="BS6" s="184"/>
      <c r="BT6" s="184"/>
      <c r="BU6" s="184"/>
    </row>
    <row r="7" spans="1:73" ht="96" customHeight="1" thickBot="1" x14ac:dyDescent="0.35">
      <c r="A7" s="166"/>
      <c r="B7" s="168"/>
      <c r="C7" s="170"/>
      <c r="D7" s="172"/>
      <c r="E7" s="3" t="s">
        <v>50</v>
      </c>
      <c r="F7" s="3" t="s">
        <v>51</v>
      </c>
      <c r="G7" s="3" t="s">
        <v>13</v>
      </c>
      <c r="H7" s="3" t="s">
        <v>57</v>
      </c>
      <c r="I7" s="3" t="s">
        <v>85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64</v>
      </c>
      <c r="P7" s="3" t="s">
        <v>65</v>
      </c>
      <c r="Q7" s="3" t="s">
        <v>66</v>
      </c>
      <c r="R7" s="3" t="s">
        <v>63</v>
      </c>
      <c r="S7" s="3" t="s">
        <v>77</v>
      </c>
      <c r="T7" s="3" t="s">
        <v>78</v>
      </c>
      <c r="U7" s="3" t="s">
        <v>79</v>
      </c>
      <c r="V7" s="3" t="s">
        <v>80</v>
      </c>
      <c r="W7" s="3" t="s">
        <v>67</v>
      </c>
      <c r="X7" s="95" t="s">
        <v>84</v>
      </c>
      <c r="Y7" s="100" t="s">
        <v>14</v>
      </c>
      <c r="Z7" s="101" t="s">
        <v>15</v>
      </c>
      <c r="AA7" s="113" t="s">
        <v>14</v>
      </c>
      <c r="AB7" s="114" t="s">
        <v>15</v>
      </c>
      <c r="AC7" s="178"/>
      <c r="AE7" s="72" t="s">
        <v>87</v>
      </c>
      <c r="AF7" s="72" t="s">
        <v>88</v>
      </c>
      <c r="AG7" s="71" t="s">
        <v>16</v>
      </c>
      <c r="AH7" s="71" t="s">
        <v>17</v>
      </c>
      <c r="AI7" s="4" t="s">
        <v>18</v>
      </c>
      <c r="AJ7" s="4" t="s">
        <v>19</v>
      </c>
      <c r="AK7" s="71" t="s">
        <v>20</v>
      </c>
      <c r="AL7" s="73" t="s">
        <v>21</v>
      </c>
      <c r="AM7" s="74" t="s">
        <v>82</v>
      </c>
      <c r="AP7" s="5" t="s">
        <v>22</v>
      </c>
      <c r="AQ7" s="5" t="s">
        <v>23</v>
      </c>
      <c r="AR7" s="5" t="s">
        <v>24</v>
      </c>
      <c r="AS7" s="5" t="s">
        <v>25</v>
      </c>
      <c r="AT7" s="5" t="s">
        <v>26</v>
      </c>
      <c r="AU7" s="5" t="s">
        <v>27</v>
      </c>
      <c r="AV7" s="5" t="s">
        <v>28</v>
      </c>
      <c r="AW7" s="5" t="s">
        <v>29</v>
      </c>
      <c r="AX7" s="5" t="s">
        <v>30</v>
      </c>
      <c r="AY7" s="5" t="s">
        <v>31</v>
      </c>
      <c r="BA7" s="5" t="s">
        <v>32</v>
      </c>
      <c r="BB7" s="5" t="s">
        <v>33</v>
      </c>
      <c r="BC7" s="5" t="s">
        <v>34</v>
      </c>
      <c r="BD7" s="5" t="s">
        <v>35</v>
      </c>
      <c r="BE7" s="5" t="s">
        <v>36</v>
      </c>
      <c r="BF7" s="5" t="s">
        <v>37</v>
      </c>
      <c r="BG7" s="5" t="s">
        <v>38</v>
      </c>
      <c r="BH7" s="5" t="s">
        <v>39</v>
      </c>
      <c r="BI7" s="5" t="s">
        <v>40</v>
      </c>
      <c r="BJ7" s="5" t="s">
        <v>41</v>
      </c>
      <c r="BL7" s="1" t="s">
        <v>42</v>
      </c>
      <c r="BM7" s="1" t="s">
        <v>43</v>
      </c>
      <c r="BO7" s="6" t="s">
        <v>8</v>
      </c>
      <c r="BP7" s="6"/>
      <c r="BQ7" s="184" t="s">
        <v>44</v>
      </c>
      <c r="BR7" s="184"/>
      <c r="BS7" s="184"/>
      <c r="BT7" s="184" t="s">
        <v>45</v>
      </c>
      <c r="BU7" s="184"/>
    </row>
    <row r="8" spans="1:73" ht="18" customHeight="1" x14ac:dyDescent="0.3">
      <c r="A8" s="75"/>
      <c r="B8" s="76" t="s">
        <v>52</v>
      </c>
      <c r="C8" s="77"/>
      <c r="D8" s="78"/>
      <c r="E8" s="79">
        <v>1420.97</v>
      </c>
      <c r="F8" s="79">
        <v>1515.92</v>
      </c>
      <c r="G8" s="79"/>
      <c r="H8" s="79"/>
      <c r="I8" s="79">
        <v>1552.4</v>
      </c>
      <c r="J8" s="79">
        <v>1287</v>
      </c>
      <c r="K8" s="79">
        <v>1494.67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96">
        <v>1393.83</v>
      </c>
      <c r="Y8" s="102">
        <f>IF(ISERROR(ROUND(AVERAGE(E8:X8),2)),"",ROUND(AVERAGE(E8:X8),2))</f>
        <v>1444.13</v>
      </c>
      <c r="Z8" s="103"/>
      <c r="AA8" s="115"/>
      <c r="AB8" s="116" t="str">
        <f t="shared" ref="AB8:AB37" si="0">IF(A8="","",ROUND(AA8*D8,2))</f>
        <v/>
      </c>
      <c r="AC8" s="110" t="str">
        <f t="shared" ref="AC8:AC37" si="1">IF(A8="","",CONCATENATE($BQ8,$BR8,$BS8,$BU8))</f>
        <v/>
      </c>
      <c r="AD8" s="7"/>
      <c r="AE8" s="8">
        <f>IF(ISERROR(COUNTA(E8:X8)),"",COUNTA(E8:X8))</f>
        <v>6</v>
      </c>
      <c r="AF8" s="9">
        <f>IF(ISERROR(COUNT(E8:X8)),"",COUNT(E8:X8))</f>
        <v>6</v>
      </c>
      <c r="AG8" s="10">
        <f>IF(ISERROR(MIN(E8:X8)),"",MIN(E8:X8))</f>
        <v>1287</v>
      </c>
      <c r="AH8" s="10">
        <f>IF(ISERROR(MAX(E8:X8)),"",MAX(E8:X8))</f>
        <v>1552.4</v>
      </c>
      <c r="AI8" s="28">
        <f>IF(ISERROR(ROUND(AVERAGE(E8:X8),2)),"",ROUND(AVERAGE(E8:X8),2))</f>
        <v>1444.13</v>
      </c>
      <c r="AJ8" s="28">
        <f>IF(ISERROR(MEDIAN(E8:X8)),"",MEDIAN(E8:X8))</f>
        <v>1457.8200000000002</v>
      </c>
      <c r="AK8" s="11">
        <f>IF(ISERROR(STDEV(E8:X8)),"",STDEV(E8:X8))</f>
        <v>97.146076692096415</v>
      </c>
      <c r="AL8" s="30">
        <f t="shared" ref="AL8:AL65" si="2">IF(ISERROR(AK8/AI8),"",AK8/AI8)</f>
        <v>6.7269620250321238E-2</v>
      </c>
      <c r="AM8" s="48">
        <f>MIN(AI8,AJ8)</f>
        <v>1444.13</v>
      </c>
      <c r="AN8" s="7"/>
      <c r="AO8" s="12"/>
      <c r="AP8" s="13">
        <f t="shared" ref="AP8:AP37" si="3">IF(COUNT(E8:R8)&lt;1,"",SMALL(E8:R8,1))</f>
        <v>1287</v>
      </c>
      <c r="AQ8" s="13">
        <f t="shared" ref="AQ8:AQ37" si="4">IF(COUNT(E8:R8)&lt;2,"",SMALL(E8:R8,2))</f>
        <v>1420.97</v>
      </c>
      <c r="AR8" s="13">
        <f t="shared" ref="AR8:AR37" si="5">IF(COUNT(E8:R8)&lt;3,"",SMALL(E8:R8,3))</f>
        <v>1494.67</v>
      </c>
      <c r="AS8" s="13">
        <f t="shared" ref="AS8:AS37" si="6">IF(COUNT(E8:R8)&lt;4,"",SMALL(E8:R8,4))</f>
        <v>1515.92</v>
      </c>
      <c r="AT8" s="13">
        <f t="shared" ref="AT8:AT37" si="7">IF(COUNT(E8:R8)&lt;5,"",SMALL(E8:R8,5))</f>
        <v>1552.4</v>
      </c>
      <c r="AU8" s="13" t="str">
        <f t="shared" ref="AU8:AU37" si="8">IF(COUNT(E8:R8)&lt;6,"",SMALL(E8:R8,6))</f>
        <v/>
      </c>
      <c r="AV8" s="13">
        <f t="shared" ref="AV8:AV37" si="9">IF(COUNT(E8:R8)&lt;3,"",AVERAGE(AP8:AR8))</f>
        <v>1400.88</v>
      </c>
      <c r="AW8" s="13">
        <f t="shared" ref="AW8:AW37" si="10">IF(COUNT(E8:R8)&lt;4,"",AVERAGE(AQ8:AS8))</f>
        <v>1477.1866666666667</v>
      </c>
      <c r="AX8" s="13">
        <f t="shared" ref="AX8:AX37" si="11">IF(COUNT(E8:R8)&lt;5,"",AVERAGE(AR8:AT8))</f>
        <v>1520.9966666666667</v>
      </c>
      <c r="AY8" s="13" t="str">
        <f t="shared" ref="AY8:AY37" si="12">IF(COUNT(E8:R8)&lt;6,"",AVERAGE(AS8:AU8))</f>
        <v/>
      </c>
      <c r="AZ8" s="12"/>
      <c r="BA8" s="14" t="str">
        <f t="shared" ref="BA8:BA37" si="13">IF(E8&gt;=1000,TEXT(E8,"0.000,00"),TEXT(E8,"0,00"))</f>
        <v>1.420,97</v>
      </c>
      <c r="BB8" s="14" t="str">
        <f t="shared" ref="BB8:BB37" si="14">IF(F8&gt;=1000,TEXT(F8,"0.000,00"),TEXT(F8,"0,00"))</f>
        <v>1.515,92</v>
      </c>
      <c r="BC8" s="14" t="str">
        <f t="shared" ref="BC8:BC37" si="15">IF(G8&gt;=1000,TEXT(G8,"0.000,00"),TEXT(G8,"0,00"))</f>
        <v>0,00</v>
      </c>
      <c r="BD8" s="14" t="str">
        <f t="shared" ref="BD8:BD37" si="16">IF(H8&gt;=1000,TEXT(H8,"0.000,00"),TEXT(H8,"0,00"))</f>
        <v>0,00</v>
      </c>
      <c r="BE8" s="14" t="str">
        <f t="shared" ref="BE8:BE37" si="17">IF(J8&gt;=1000,TEXT(J8,"0.000,00"),TEXT(J8,"0,00"))</f>
        <v>1.287,00</v>
      </c>
      <c r="BF8" s="14" t="str">
        <f t="shared" ref="BF8:BF37" si="18">IF(K8&gt;=1000,TEXT(K8,"0.000,00"),TEXT(K8,"0,00"))</f>
        <v>1.494,67</v>
      </c>
      <c r="BG8" s="14" t="str">
        <f t="shared" ref="BG8:BG37" si="19">IF(L8&gt;=1000,TEXT(L8,"0.000,00"),TEXT(L8,"0,00"))</f>
        <v>0,00</v>
      </c>
      <c r="BH8" s="14" t="str">
        <f t="shared" ref="BH8:BH37" si="20">IF(M8&gt;=1000,TEXT(M8,"0.000,00"),TEXT(M8,"0,00"))</f>
        <v>0,00</v>
      </c>
      <c r="BI8" s="14" t="str">
        <f t="shared" ref="BI8:BI37" si="21">IF(N8&gt;=1000,TEXT(N8,"0.000,00"),TEXT(N8,"0,00"))</f>
        <v>0,00</v>
      </c>
      <c r="BJ8" s="14" t="str">
        <f t="shared" ref="BJ8:BJ37" si="22">IF(R8&gt;=1000,TEXT(R8,"0.000,00"),TEXT(R8,"0,00"))</f>
        <v>0,00</v>
      </c>
      <c r="BK8" s="12"/>
      <c r="BL8" s="15" t="e">
        <f>IF(PREENCHER!AV8="",#REF!,IF(PREENCHER!AW8="",#REF!,IF(PREENCHER!AX8="",#REF!,IF(STDEV(PREENCHER!$AP8:$AR8)/AVERAGE(PREENCHER!$AP8:$AR8)&gt;#REF!,IF(STDEV(PREENCHER!$AQ8:$AS8)/AVERAGE(PREENCHER!$AQ8:$AS8)&gt;#REF!,IF(STDEV(PREENCHER!$AR8:$AT8)/AVERAGE(PREENCHER!$AR8:$AT8)&gt;#REF!,IF(STDEV(PREENCHER!$AS8:$AU8)/AVERAGE(PREENCHER!$AS8:$AU8)&gt;#REF!,#REF!,AVERAGE(PREENCHER!$AS8:$AU8)),AVERAGE(PREENCHER!$AR8:$AT8)),AVERAGE(PREENCHER!$AQ8:$AS8)),AVERAGE(PREENCHER!$AP8:$AR8)))))</f>
        <v>#REF!</v>
      </c>
      <c r="BM8" s="15" t="str">
        <f t="shared" ref="BM8:BM65" si="23">IF(ISERROR(ROUND(BL8,2)),"",ROUND(BL8,2))</f>
        <v/>
      </c>
      <c r="BO8" t="s">
        <v>46</v>
      </c>
      <c r="BQ8" s="16" t="str">
        <f t="shared" ref="BQ8:BQ37" si="24">IF(ISERROR(IF(COUNT(E8:R8)=2,"Apenas dois preços comparativos válidos. ","")),"",IF(COUNT(E8:R8)=2,"Apenas dois preços comparativos válidos. ",""))</f>
        <v/>
      </c>
      <c r="BR8" s="17" t="str">
        <f t="shared" ref="BR8:BR37" si="25">IF(ISERROR(IF(COUNT(E8:R8)=1,"Apenas um preço comparativo válido. ","")),"",IF(COUNT(E8:R8)=1,"Apenas um preço comparativo válido. ",""))</f>
        <v/>
      </c>
      <c r="BS8" s="16" t="str">
        <f t="shared" ref="BS8:BS37" si="26">IF(A8="","",IF(ISERROR(IF(COUNT(E8:R8)=0,"Nenhum preço comparativo válido. ","")),"",IF(COUNT(E8:R8)=0,"Nenhum preço comparativo válido. ","")))</f>
        <v/>
      </c>
      <c r="BT8" s="18" t="str">
        <f t="shared" ref="BT8:BT65" si="27">IF(ISERROR(IF(AB8&gt;Z8,(AB8-Z8)/Z8,"")),"",IF(AB8&gt;Z8,(AB8-Z8)/Z8,""))</f>
        <v/>
      </c>
      <c r="BU8" s="16" t="str">
        <f t="shared" ref="BU8:BU66" si="28">IF(ISERROR(IF(BT8="","","Neste item, o valor contratado pelo TJDFT é "&amp;TEXT(BT8,"0,00%")&amp;" superior à média comparativa.")),"",IF(BT8="","","Neste item, o valor contratado pelo TJDFT é "&amp;TEXT(BT8,"0,00%")&amp;" superior à média comparativa."))</f>
        <v/>
      </c>
    </row>
    <row r="9" spans="1:73" ht="18" x14ac:dyDescent="0.3">
      <c r="A9" s="80"/>
      <c r="B9" s="81" t="s">
        <v>53</v>
      </c>
      <c r="C9" s="82"/>
      <c r="D9" s="78"/>
      <c r="E9" s="84"/>
      <c r="F9" s="84"/>
      <c r="G9" s="84"/>
      <c r="H9" s="84">
        <v>2510.0700000000002</v>
      </c>
      <c r="I9" s="84"/>
      <c r="J9" s="84">
        <v>2004.95</v>
      </c>
      <c r="K9" s="84"/>
      <c r="L9" s="84">
        <v>2006.15</v>
      </c>
      <c r="M9" s="84"/>
      <c r="N9" s="84"/>
      <c r="O9" s="84"/>
      <c r="P9" s="84"/>
      <c r="Q9" s="84">
        <v>2975.94</v>
      </c>
      <c r="R9" s="84"/>
      <c r="S9" s="84"/>
      <c r="T9" s="84"/>
      <c r="U9" s="84"/>
      <c r="V9" s="84"/>
      <c r="W9" s="84"/>
      <c r="X9" s="97">
        <v>1620.65</v>
      </c>
      <c r="Y9" s="102">
        <f t="shared" ref="Y9:Y65" si="29">IF(ISERROR(ROUND(AVERAGE(E9:X9),2)),"",ROUND(AVERAGE(E9:X9),2))</f>
        <v>2223.5500000000002</v>
      </c>
      <c r="Z9" s="104"/>
      <c r="AA9" s="132">
        <v>2062.98</v>
      </c>
      <c r="AB9" s="104" t="str">
        <f t="shared" si="0"/>
        <v/>
      </c>
      <c r="AC9" s="111" t="str">
        <f t="shared" si="1"/>
        <v/>
      </c>
      <c r="AD9" s="7"/>
      <c r="AE9" s="8">
        <f t="shared" ref="AE9:AE65" si="30">IF(ISERROR(COUNTA(E9:X9)),"",COUNTA(E9:X9))</f>
        <v>5</v>
      </c>
      <c r="AF9" s="9">
        <f t="shared" ref="AF9:AF65" si="31">IF(ISERROR(COUNT(E9:X9)),"",COUNT(E9:X9))</f>
        <v>5</v>
      </c>
      <c r="AG9" s="10">
        <f t="shared" ref="AG9:AG65" si="32">IF(ISERROR(MIN(E9:X9)),"",MIN(E9:X9))</f>
        <v>1620.65</v>
      </c>
      <c r="AH9" s="10">
        <f t="shared" ref="AH9:AH65" si="33">IF(ISERROR(MAX(E9:X9)),"",MAX(E9:X9))</f>
        <v>2975.94</v>
      </c>
      <c r="AI9" s="28">
        <f t="shared" ref="AI9:AI65" si="34">IF(ISERROR(ROUND(AVERAGE(E9:X9),2)),"",ROUND(AVERAGE(E9:X9),2))</f>
        <v>2223.5500000000002</v>
      </c>
      <c r="AJ9" s="28">
        <f t="shared" ref="AJ9:AJ65" si="35">IF(ISERROR(MEDIAN(E9:X9)),"",MEDIAN(E9:X9))</f>
        <v>2006.15</v>
      </c>
      <c r="AK9" s="11">
        <f t="shared" ref="AK9:AK65" si="36">IF(ISERROR(STDEV(E9:X9)),"",STDEV(E9:X9))</f>
        <v>526.00417120019051</v>
      </c>
      <c r="AL9" s="30">
        <f t="shared" si="2"/>
        <v>0.23656053212214273</v>
      </c>
      <c r="AM9" s="31">
        <f t="shared" ref="AM9:AM65" si="37">MIN(AI9,AJ9)</f>
        <v>2006.15</v>
      </c>
      <c r="AN9" s="7"/>
      <c r="AO9" s="12"/>
      <c r="AP9" s="13">
        <f t="shared" si="3"/>
        <v>2004.95</v>
      </c>
      <c r="AQ9" s="13">
        <f t="shared" si="4"/>
        <v>2006.15</v>
      </c>
      <c r="AR9" s="13">
        <f t="shared" si="5"/>
        <v>2510.0700000000002</v>
      </c>
      <c r="AS9" s="13">
        <f t="shared" si="6"/>
        <v>2975.94</v>
      </c>
      <c r="AT9" s="13" t="str">
        <f t="shared" si="7"/>
        <v/>
      </c>
      <c r="AU9" s="13" t="str">
        <f t="shared" si="8"/>
        <v/>
      </c>
      <c r="AV9" s="13">
        <f t="shared" si="9"/>
        <v>2173.7233333333334</v>
      </c>
      <c r="AW9" s="13">
        <f t="shared" si="10"/>
        <v>2497.3866666666668</v>
      </c>
      <c r="AX9" s="13" t="str">
        <f t="shared" si="11"/>
        <v/>
      </c>
      <c r="AY9" s="13" t="str">
        <f t="shared" si="12"/>
        <v/>
      </c>
      <c r="AZ9" s="12"/>
      <c r="BA9" s="14" t="str">
        <f t="shared" si="13"/>
        <v>0,00</v>
      </c>
      <c r="BB9" s="14" t="str">
        <f t="shared" si="14"/>
        <v>0,00</v>
      </c>
      <c r="BC9" s="14" t="str">
        <f t="shared" si="15"/>
        <v>0,00</v>
      </c>
      <c r="BD9" s="14" t="str">
        <f t="shared" si="16"/>
        <v>2.510,07</v>
      </c>
      <c r="BE9" s="14" t="str">
        <f t="shared" si="17"/>
        <v>2.004,95</v>
      </c>
      <c r="BF9" s="14" t="str">
        <f t="shared" si="18"/>
        <v>0,00</v>
      </c>
      <c r="BG9" s="14" t="str">
        <f t="shared" si="19"/>
        <v>2.006,15</v>
      </c>
      <c r="BH9" s="14" t="str">
        <f t="shared" si="20"/>
        <v>0,00</v>
      </c>
      <c r="BI9" s="14" t="str">
        <f t="shared" si="21"/>
        <v>0,00</v>
      </c>
      <c r="BJ9" s="14" t="str">
        <f t="shared" si="22"/>
        <v>0,00</v>
      </c>
      <c r="BK9" s="12"/>
      <c r="BL9" s="15" t="e">
        <f>IF(PREENCHER!AV9="",#REF!,IF(PREENCHER!AW9="",#REF!,IF(PREENCHER!AX9="",#REF!,IF(STDEV(PREENCHER!$AP9:$AR9)/AVERAGE(PREENCHER!$AP9:$AR9)&gt;#REF!,IF(STDEV(PREENCHER!$AQ9:$AS9)/AVERAGE(PREENCHER!$AQ9:$AS9)&gt;#REF!,IF(STDEV(PREENCHER!$AR9:$AT9)/AVERAGE(PREENCHER!$AR9:$AT9)&gt;#REF!,IF(STDEV(PREENCHER!$AS9:$AU9)/AVERAGE(PREENCHER!$AS9:$AU9)&gt;#REF!,#REF!,AVERAGE(PREENCHER!$AS9:$AU9)),AVERAGE(PREENCHER!$AR9:$AT9)),AVERAGE(PREENCHER!$AQ9:$AS9)),AVERAGE(PREENCHER!$AP9:$AR9)))))</f>
        <v>#REF!</v>
      </c>
      <c r="BM9" s="15" t="str">
        <f t="shared" si="23"/>
        <v/>
      </c>
      <c r="BQ9" s="16" t="str">
        <f t="shared" si="24"/>
        <v/>
      </c>
      <c r="BR9" s="17" t="str">
        <f t="shared" si="25"/>
        <v/>
      </c>
      <c r="BS9" s="16" t="str">
        <f t="shared" si="26"/>
        <v/>
      </c>
      <c r="BT9" s="18" t="str">
        <f t="shared" si="27"/>
        <v/>
      </c>
      <c r="BU9" s="16" t="str">
        <f t="shared" si="28"/>
        <v/>
      </c>
    </row>
    <row r="10" spans="1:73" ht="18" x14ac:dyDescent="0.3">
      <c r="A10" s="80"/>
      <c r="B10" s="81" t="s">
        <v>91</v>
      </c>
      <c r="C10" s="82"/>
      <c r="D10" s="78"/>
      <c r="E10" s="84">
        <v>1989.72</v>
      </c>
      <c r="F10" s="84"/>
      <c r="G10" s="84"/>
      <c r="H10" s="84">
        <v>2891.09</v>
      </c>
      <c r="I10" s="84"/>
      <c r="J10" s="84">
        <v>1942.84</v>
      </c>
      <c r="K10" s="84"/>
      <c r="L10" s="84"/>
      <c r="M10" s="84"/>
      <c r="N10" s="84"/>
      <c r="O10" s="84">
        <v>2411.7600000000002</v>
      </c>
      <c r="P10" s="84"/>
      <c r="Q10" s="84">
        <v>3653.83</v>
      </c>
      <c r="R10" s="84">
        <v>2982</v>
      </c>
      <c r="S10" s="84"/>
      <c r="T10" s="84"/>
      <c r="U10" s="84"/>
      <c r="V10" s="84"/>
      <c r="W10" s="84"/>
      <c r="X10" s="97">
        <v>2024</v>
      </c>
      <c r="Y10" s="102">
        <f t="shared" si="29"/>
        <v>2556.46</v>
      </c>
      <c r="Z10" s="104"/>
      <c r="AA10" s="132">
        <v>2033.98</v>
      </c>
      <c r="AB10" s="104" t="str">
        <f t="shared" si="0"/>
        <v/>
      </c>
      <c r="AC10" s="111" t="str">
        <f t="shared" si="1"/>
        <v/>
      </c>
      <c r="AD10" s="7"/>
      <c r="AE10" s="8">
        <f t="shared" si="30"/>
        <v>7</v>
      </c>
      <c r="AF10" s="9">
        <f t="shared" si="31"/>
        <v>7</v>
      </c>
      <c r="AG10" s="10">
        <f t="shared" si="32"/>
        <v>1942.84</v>
      </c>
      <c r="AH10" s="10">
        <f t="shared" si="33"/>
        <v>3653.83</v>
      </c>
      <c r="AI10" s="28">
        <f t="shared" si="34"/>
        <v>2556.46</v>
      </c>
      <c r="AJ10" s="28">
        <f t="shared" si="35"/>
        <v>2411.7600000000002</v>
      </c>
      <c r="AK10" s="11">
        <f t="shared" si="36"/>
        <v>645.42723821032803</v>
      </c>
      <c r="AL10" s="30">
        <f t="shared" si="2"/>
        <v>0.25246913239805358</v>
      </c>
      <c r="AM10" s="31">
        <f t="shared" si="37"/>
        <v>2411.7600000000002</v>
      </c>
      <c r="AN10" s="7"/>
      <c r="AO10" s="12"/>
      <c r="AP10" s="13">
        <f t="shared" si="3"/>
        <v>1942.84</v>
      </c>
      <c r="AQ10" s="13">
        <f t="shared" si="4"/>
        <v>1989.72</v>
      </c>
      <c r="AR10" s="13">
        <f t="shared" si="5"/>
        <v>2411.7600000000002</v>
      </c>
      <c r="AS10" s="13">
        <f t="shared" si="6"/>
        <v>2891.09</v>
      </c>
      <c r="AT10" s="13">
        <f t="shared" si="7"/>
        <v>2982</v>
      </c>
      <c r="AU10" s="13">
        <f t="shared" si="8"/>
        <v>3653.83</v>
      </c>
      <c r="AV10" s="13">
        <f t="shared" si="9"/>
        <v>2114.7733333333331</v>
      </c>
      <c r="AW10" s="13">
        <f t="shared" si="10"/>
        <v>2430.856666666667</v>
      </c>
      <c r="AX10" s="13">
        <f t="shared" si="11"/>
        <v>2761.6166666666668</v>
      </c>
      <c r="AY10" s="13">
        <f t="shared" si="12"/>
        <v>3175.64</v>
      </c>
      <c r="AZ10" s="12"/>
      <c r="BA10" s="14" t="str">
        <f t="shared" si="13"/>
        <v>1.989,72</v>
      </c>
      <c r="BB10" s="14" t="str">
        <f t="shared" si="14"/>
        <v>0,00</v>
      </c>
      <c r="BC10" s="14" t="str">
        <f t="shared" si="15"/>
        <v>0,00</v>
      </c>
      <c r="BD10" s="14" t="str">
        <f t="shared" si="16"/>
        <v>2.891,09</v>
      </c>
      <c r="BE10" s="14" t="str">
        <f t="shared" si="17"/>
        <v>1.942,84</v>
      </c>
      <c r="BF10" s="14" t="str">
        <f t="shared" si="18"/>
        <v>0,00</v>
      </c>
      <c r="BG10" s="14" t="str">
        <f t="shared" si="19"/>
        <v>0,00</v>
      </c>
      <c r="BH10" s="14" t="str">
        <f t="shared" si="20"/>
        <v>0,00</v>
      </c>
      <c r="BI10" s="14" t="str">
        <f t="shared" si="21"/>
        <v>0,00</v>
      </c>
      <c r="BJ10" s="14" t="str">
        <f t="shared" si="22"/>
        <v>2.982,00</v>
      </c>
      <c r="BK10" s="12"/>
      <c r="BL10" s="15" t="e">
        <f>IF(PREENCHER!AV10="",#REF!,IF(PREENCHER!AW10="",#REF!,IF(PREENCHER!AX10="",#REF!,IF(STDEV(PREENCHER!$AP10:$AR10)/AVERAGE(PREENCHER!$AP10:$AR10)&gt;#REF!,IF(STDEV(PREENCHER!$AQ10:$AS10)/AVERAGE(PREENCHER!$AQ10:$AS10)&gt;#REF!,IF(STDEV(PREENCHER!$AR10:$AT10)/AVERAGE(PREENCHER!$AR10:$AT10)&gt;#REF!,IF(STDEV(PREENCHER!$AS10:$AU10)/AVERAGE(PREENCHER!$AS10:$AU10)&gt;#REF!,#REF!,AVERAGE(PREENCHER!$AS10:$AU10)),AVERAGE(PREENCHER!$AR10:$AT10)),AVERAGE(PREENCHER!$AQ10:$AS10)),AVERAGE(PREENCHER!$AP10:$AR10)))))</f>
        <v>#REF!</v>
      </c>
      <c r="BM10" s="15" t="str">
        <f t="shared" si="23"/>
        <v/>
      </c>
      <c r="BQ10" s="16" t="str">
        <f t="shared" si="24"/>
        <v/>
      </c>
      <c r="BR10" s="17" t="str">
        <f t="shared" si="25"/>
        <v/>
      </c>
      <c r="BS10" s="16" t="str">
        <f t="shared" si="26"/>
        <v/>
      </c>
      <c r="BT10" s="18" t="str">
        <f t="shared" si="27"/>
        <v/>
      </c>
      <c r="BU10" s="16" t="str">
        <f t="shared" si="28"/>
        <v/>
      </c>
    </row>
    <row r="11" spans="1:73" ht="18" x14ac:dyDescent="0.3">
      <c r="A11" s="80"/>
      <c r="B11" s="81" t="s">
        <v>90</v>
      </c>
      <c r="C11" s="82"/>
      <c r="D11" s="78"/>
      <c r="E11" s="84">
        <v>4286.63</v>
      </c>
      <c r="F11" s="84"/>
      <c r="G11" s="84"/>
      <c r="H11" s="84">
        <v>4293.72</v>
      </c>
      <c r="I11" s="84"/>
      <c r="J11" s="84">
        <v>2655.9</v>
      </c>
      <c r="K11" s="84">
        <v>3724.41</v>
      </c>
      <c r="L11" s="84"/>
      <c r="M11" s="84"/>
      <c r="N11" s="84"/>
      <c r="O11" s="84"/>
      <c r="P11" s="84"/>
      <c r="Q11" s="84"/>
      <c r="R11" s="84"/>
      <c r="S11" s="84">
        <v>2685.43</v>
      </c>
      <c r="T11" s="84"/>
      <c r="U11" s="84"/>
      <c r="V11" s="84"/>
      <c r="W11" s="84">
        <v>3480.03</v>
      </c>
      <c r="X11" s="97">
        <v>2466.02</v>
      </c>
      <c r="Y11" s="102">
        <f t="shared" si="29"/>
        <v>3370.31</v>
      </c>
      <c r="Z11" s="104"/>
      <c r="AA11" s="117">
        <v>2542.48</v>
      </c>
      <c r="AB11" s="104" t="str">
        <f t="shared" si="0"/>
        <v/>
      </c>
      <c r="AC11" s="111" t="str">
        <f t="shared" si="1"/>
        <v/>
      </c>
      <c r="AD11" s="7"/>
      <c r="AE11" s="8">
        <f t="shared" si="30"/>
        <v>7</v>
      </c>
      <c r="AF11" s="9">
        <f t="shared" si="31"/>
        <v>7</v>
      </c>
      <c r="AG11" s="10">
        <f t="shared" si="32"/>
        <v>2466.02</v>
      </c>
      <c r="AH11" s="10">
        <f t="shared" si="33"/>
        <v>4293.72</v>
      </c>
      <c r="AI11" s="28">
        <f t="shared" si="34"/>
        <v>3370.31</v>
      </c>
      <c r="AJ11" s="28">
        <f t="shared" si="35"/>
        <v>3480.03</v>
      </c>
      <c r="AK11" s="11">
        <f t="shared" si="36"/>
        <v>777.48915591273999</v>
      </c>
      <c r="AL11" s="30">
        <f t="shared" si="2"/>
        <v>0.23068772780923416</v>
      </c>
      <c r="AM11" s="31">
        <f t="shared" si="37"/>
        <v>3370.31</v>
      </c>
      <c r="AN11" s="7"/>
      <c r="AO11" s="12"/>
      <c r="AP11" s="13">
        <f t="shared" si="3"/>
        <v>2655.9</v>
      </c>
      <c r="AQ11" s="13">
        <f t="shared" si="4"/>
        <v>3724.41</v>
      </c>
      <c r="AR11" s="13">
        <f t="shared" si="5"/>
        <v>4286.63</v>
      </c>
      <c r="AS11" s="13">
        <f t="shared" si="6"/>
        <v>4293.72</v>
      </c>
      <c r="AT11" s="13" t="str">
        <f t="shared" si="7"/>
        <v/>
      </c>
      <c r="AU11" s="13" t="str">
        <f t="shared" si="8"/>
        <v/>
      </c>
      <c r="AV11" s="13">
        <f t="shared" si="9"/>
        <v>3555.6466666666661</v>
      </c>
      <c r="AW11" s="13">
        <f t="shared" si="10"/>
        <v>4101.586666666667</v>
      </c>
      <c r="AX11" s="13" t="str">
        <f t="shared" si="11"/>
        <v/>
      </c>
      <c r="AY11" s="13" t="str">
        <f t="shared" si="12"/>
        <v/>
      </c>
      <c r="AZ11" s="12"/>
      <c r="BA11" s="14" t="str">
        <f t="shared" si="13"/>
        <v>4.286,63</v>
      </c>
      <c r="BB11" s="14" t="str">
        <f t="shared" si="14"/>
        <v>0,00</v>
      </c>
      <c r="BC11" s="14" t="str">
        <f t="shared" si="15"/>
        <v>0,00</v>
      </c>
      <c r="BD11" s="14" t="str">
        <f t="shared" si="16"/>
        <v>4.293,72</v>
      </c>
      <c r="BE11" s="14" t="str">
        <f t="shared" si="17"/>
        <v>2.655,90</v>
      </c>
      <c r="BF11" s="14" t="str">
        <f t="shared" si="18"/>
        <v>3.724,41</v>
      </c>
      <c r="BG11" s="14" t="str">
        <f t="shared" si="19"/>
        <v>0,00</v>
      </c>
      <c r="BH11" s="14" t="str">
        <f t="shared" si="20"/>
        <v>0,00</v>
      </c>
      <c r="BI11" s="14" t="str">
        <f t="shared" si="21"/>
        <v>0,00</v>
      </c>
      <c r="BJ11" s="14" t="str">
        <f t="shared" si="22"/>
        <v>0,00</v>
      </c>
      <c r="BK11" s="12"/>
      <c r="BL11" s="15" t="e">
        <f>IF(PREENCHER!AV11="",#REF!,IF(PREENCHER!AW11="",#REF!,IF(PREENCHER!AX11="",#REF!,IF(STDEV(PREENCHER!$AP11:$AR11)/AVERAGE(PREENCHER!$AP11:$AR11)&gt;#REF!,IF(STDEV(PREENCHER!$AQ11:$AS11)/AVERAGE(PREENCHER!$AQ11:$AS11)&gt;#REF!,IF(STDEV(PREENCHER!$AR11:$AT11)/AVERAGE(PREENCHER!$AR11:$AT11)&gt;#REF!,IF(STDEV(PREENCHER!$AS11:$AU11)/AVERAGE(PREENCHER!$AS11:$AU11)&gt;#REF!,#REF!,AVERAGE(PREENCHER!$AS11:$AU11)),AVERAGE(PREENCHER!$AR11:$AT11)),AVERAGE(PREENCHER!$AQ11:$AS11)),AVERAGE(PREENCHER!$AP11:$AR11)))))</f>
        <v>#REF!</v>
      </c>
      <c r="BM11" s="15" t="str">
        <f t="shared" si="23"/>
        <v/>
      </c>
      <c r="BQ11" s="16" t="str">
        <f t="shared" si="24"/>
        <v/>
      </c>
      <c r="BR11" s="17" t="str">
        <f t="shared" si="25"/>
        <v/>
      </c>
      <c r="BS11" s="16" t="str">
        <f t="shared" si="26"/>
        <v/>
      </c>
      <c r="BT11" s="18" t="str">
        <f t="shared" si="27"/>
        <v/>
      </c>
      <c r="BU11" s="16" t="str">
        <f t="shared" si="28"/>
        <v/>
      </c>
    </row>
    <row r="12" spans="1:73" ht="18" x14ac:dyDescent="0.3">
      <c r="A12" s="80"/>
      <c r="B12" s="81" t="s">
        <v>54</v>
      </c>
      <c r="C12" s="82"/>
      <c r="D12" s="78"/>
      <c r="E12" s="84">
        <v>6578.11</v>
      </c>
      <c r="F12" s="84"/>
      <c r="G12" s="84"/>
      <c r="H12" s="84"/>
      <c r="I12" s="84">
        <v>4008.89</v>
      </c>
      <c r="J12" s="84"/>
      <c r="K12" s="84">
        <v>4875.16</v>
      </c>
      <c r="L12" s="84"/>
      <c r="M12" s="84"/>
      <c r="N12" s="84"/>
      <c r="O12" s="84"/>
      <c r="P12" s="84">
        <v>6232.18</v>
      </c>
      <c r="Q12" s="84"/>
      <c r="R12" s="84"/>
      <c r="S12" s="84"/>
      <c r="T12" s="84"/>
      <c r="U12" s="84"/>
      <c r="V12" s="84"/>
      <c r="W12" s="84"/>
      <c r="X12" s="97">
        <v>3706</v>
      </c>
      <c r="Y12" s="102">
        <f t="shared" si="29"/>
        <v>5080.07</v>
      </c>
      <c r="Z12" s="104"/>
      <c r="AA12" s="117">
        <v>4543.3500000000004</v>
      </c>
      <c r="AB12" s="104" t="str">
        <f>IF(A12="","",ROUND(AA12*D13,2))</f>
        <v/>
      </c>
      <c r="AC12" s="111" t="str">
        <f t="shared" si="1"/>
        <v/>
      </c>
      <c r="AD12" s="7"/>
      <c r="AE12" s="8">
        <f t="shared" si="30"/>
        <v>5</v>
      </c>
      <c r="AF12" s="9">
        <f t="shared" si="31"/>
        <v>5</v>
      </c>
      <c r="AG12" s="10">
        <f t="shared" si="32"/>
        <v>3706</v>
      </c>
      <c r="AH12" s="10">
        <f t="shared" si="33"/>
        <v>6578.11</v>
      </c>
      <c r="AI12" s="28">
        <f t="shared" si="34"/>
        <v>5080.07</v>
      </c>
      <c r="AJ12" s="28">
        <f t="shared" si="35"/>
        <v>4875.16</v>
      </c>
      <c r="AK12" s="11">
        <f t="shared" si="36"/>
        <v>1289.2792908326717</v>
      </c>
      <c r="AL12" s="30">
        <f t="shared" si="2"/>
        <v>0.25379163886180145</v>
      </c>
      <c r="AM12" s="31">
        <f t="shared" si="37"/>
        <v>4875.16</v>
      </c>
      <c r="AN12" s="7"/>
      <c r="AO12" s="12"/>
      <c r="AP12" s="13">
        <f t="shared" si="3"/>
        <v>4008.89</v>
      </c>
      <c r="AQ12" s="13">
        <f t="shared" si="4"/>
        <v>4875.16</v>
      </c>
      <c r="AR12" s="13">
        <f t="shared" si="5"/>
        <v>6232.18</v>
      </c>
      <c r="AS12" s="13">
        <f t="shared" si="6"/>
        <v>6578.11</v>
      </c>
      <c r="AT12" s="13" t="str">
        <f t="shared" si="7"/>
        <v/>
      </c>
      <c r="AU12" s="13" t="str">
        <f t="shared" si="8"/>
        <v/>
      </c>
      <c r="AV12" s="13">
        <f t="shared" si="9"/>
        <v>5038.7433333333329</v>
      </c>
      <c r="AW12" s="13">
        <f t="shared" si="10"/>
        <v>5895.1500000000005</v>
      </c>
      <c r="AX12" s="13" t="str">
        <f t="shared" si="11"/>
        <v/>
      </c>
      <c r="AY12" s="13" t="str">
        <f t="shared" si="12"/>
        <v/>
      </c>
      <c r="AZ12" s="12"/>
      <c r="BA12" s="14" t="str">
        <f t="shared" si="13"/>
        <v>6.578,11</v>
      </c>
      <c r="BB12" s="14" t="str">
        <f t="shared" si="14"/>
        <v>0,00</v>
      </c>
      <c r="BC12" s="14" t="str">
        <f t="shared" si="15"/>
        <v>0,00</v>
      </c>
      <c r="BD12" s="14" t="str">
        <f t="shared" si="16"/>
        <v>0,00</v>
      </c>
      <c r="BE12" s="14" t="str">
        <f t="shared" si="17"/>
        <v>0,00</v>
      </c>
      <c r="BF12" s="14" t="str">
        <f t="shared" si="18"/>
        <v>4.875,16</v>
      </c>
      <c r="BG12" s="14" t="str">
        <f t="shared" si="19"/>
        <v>0,00</v>
      </c>
      <c r="BH12" s="14" t="str">
        <f t="shared" si="20"/>
        <v>0,00</v>
      </c>
      <c r="BI12" s="14" t="str">
        <f t="shared" si="21"/>
        <v>0,00</v>
      </c>
      <c r="BJ12" s="14" t="str">
        <f t="shared" si="22"/>
        <v>0,00</v>
      </c>
      <c r="BK12" s="12"/>
      <c r="BL12" s="15" t="e">
        <f>IF(PREENCHER!AV12="",#REF!,IF(PREENCHER!AW12="",#REF!,IF(PREENCHER!AX12="",#REF!,IF(STDEV(PREENCHER!$AP12:$AR12)/AVERAGE(PREENCHER!$AP12:$AR12)&gt;#REF!,IF(STDEV(PREENCHER!$AQ12:$AS12)/AVERAGE(PREENCHER!$AQ12:$AS12)&gt;#REF!,IF(STDEV(PREENCHER!$AR12:$AT12)/AVERAGE(PREENCHER!$AR12:$AT12)&gt;#REF!,IF(STDEV(PREENCHER!$AS12:$AU12)/AVERAGE(PREENCHER!$AS12:$AU12)&gt;#REF!,#REF!,AVERAGE(PREENCHER!$AS12:$AU12)),AVERAGE(PREENCHER!$AR12:$AT12)),AVERAGE(PREENCHER!$AQ12:$AS12)),AVERAGE(PREENCHER!$AP12:$AR12)))))</f>
        <v>#REF!</v>
      </c>
      <c r="BM12" s="15" t="str">
        <f t="shared" si="23"/>
        <v/>
      </c>
      <c r="BQ12" s="16" t="str">
        <f t="shared" si="24"/>
        <v/>
      </c>
      <c r="BR12" s="17" t="str">
        <f t="shared" si="25"/>
        <v/>
      </c>
      <c r="BS12" s="16" t="str">
        <f t="shared" si="26"/>
        <v/>
      </c>
      <c r="BT12" s="18" t="str">
        <f t="shared" si="27"/>
        <v/>
      </c>
      <c r="BU12" s="16" t="str">
        <f t="shared" si="28"/>
        <v/>
      </c>
    </row>
    <row r="13" spans="1:73" ht="18" x14ac:dyDescent="0.3">
      <c r="A13" s="85"/>
      <c r="B13" s="81" t="s">
        <v>55</v>
      </c>
      <c r="C13" s="82"/>
      <c r="D13" s="78"/>
      <c r="E13" s="87">
        <v>4237.08</v>
      </c>
      <c r="F13" s="87">
        <v>2575.92</v>
      </c>
      <c r="G13" s="87"/>
      <c r="H13" s="87">
        <v>2677.48</v>
      </c>
      <c r="I13" s="87"/>
      <c r="J13" s="87"/>
      <c r="K13" s="87">
        <v>3618.45</v>
      </c>
      <c r="L13" s="87">
        <v>2717.6</v>
      </c>
      <c r="M13" s="87">
        <v>3873.92</v>
      </c>
      <c r="N13" s="87"/>
      <c r="O13" s="87">
        <v>2997.32</v>
      </c>
      <c r="P13" s="87"/>
      <c r="Q13" s="87"/>
      <c r="R13" s="87"/>
      <c r="S13" s="87"/>
      <c r="T13" s="87"/>
      <c r="U13" s="87"/>
      <c r="V13" s="87"/>
      <c r="W13" s="87">
        <v>3714.11</v>
      </c>
      <c r="X13" s="98">
        <v>2286</v>
      </c>
      <c r="Y13" s="102">
        <f t="shared" si="29"/>
        <v>3188.65</v>
      </c>
      <c r="Z13" s="105"/>
      <c r="AA13" s="118">
        <v>2753.93</v>
      </c>
      <c r="AB13" s="104" t="str">
        <f>IF(A13="","",ROUND(AA13*#REF!,2))</f>
        <v/>
      </c>
      <c r="AC13" s="111" t="str">
        <f t="shared" si="1"/>
        <v/>
      </c>
      <c r="AD13" s="7"/>
      <c r="AE13" s="8">
        <f t="shared" si="30"/>
        <v>9</v>
      </c>
      <c r="AF13" s="9">
        <f t="shared" si="31"/>
        <v>9</v>
      </c>
      <c r="AG13" s="10">
        <f t="shared" si="32"/>
        <v>2286</v>
      </c>
      <c r="AH13" s="10">
        <f t="shared" si="33"/>
        <v>4237.08</v>
      </c>
      <c r="AI13" s="28">
        <f t="shared" si="34"/>
        <v>3188.65</v>
      </c>
      <c r="AJ13" s="28">
        <f t="shared" si="35"/>
        <v>2997.32</v>
      </c>
      <c r="AK13" s="11">
        <f t="shared" si="36"/>
        <v>683.7069735091203</v>
      </c>
      <c r="AL13" s="30">
        <f t="shared" si="2"/>
        <v>0.21441894642219131</v>
      </c>
      <c r="AM13" s="31">
        <f t="shared" si="37"/>
        <v>2997.32</v>
      </c>
      <c r="AN13" s="7"/>
      <c r="AO13" s="12"/>
      <c r="AP13" s="13">
        <f t="shared" si="3"/>
        <v>2575.92</v>
      </c>
      <c r="AQ13" s="13">
        <f t="shared" si="4"/>
        <v>2677.48</v>
      </c>
      <c r="AR13" s="13">
        <f t="shared" si="5"/>
        <v>2717.6</v>
      </c>
      <c r="AS13" s="13">
        <f t="shared" si="6"/>
        <v>2997.32</v>
      </c>
      <c r="AT13" s="13">
        <f t="shared" si="7"/>
        <v>3618.45</v>
      </c>
      <c r="AU13" s="13">
        <f t="shared" si="8"/>
        <v>3873.92</v>
      </c>
      <c r="AV13" s="13">
        <f t="shared" si="9"/>
        <v>2657</v>
      </c>
      <c r="AW13" s="13">
        <f t="shared" si="10"/>
        <v>2797.4666666666667</v>
      </c>
      <c r="AX13" s="13">
        <f t="shared" si="11"/>
        <v>3111.123333333333</v>
      </c>
      <c r="AY13" s="13">
        <f t="shared" si="12"/>
        <v>3496.5633333333335</v>
      </c>
      <c r="AZ13" s="12"/>
      <c r="BA13" s="14" t="str">
        <f t="shared" si="13"/>
        <v>4.237,08</v>
      </c>
      <c r="BB13" s="14" t="str">
        <f t="shared" si="14"/>
        <v>2.575,92</v>
      </c>
      <c r="BC13" s="14" t="str">
        <f t="shared" si="15"/>
        <v>0,00</v>
      </c>
      <c r="BD13" s="14" t="str">
        <f t="shared" si="16"/>
        <v>2.677,48</v>
      </c>
      <c r="BE13" s="14" t="str">
        <f t="shared" si="17"/>
        <v>0,00</v>
      </c>
      <c r="BF13" s="14" t="str">
        <f t="shared" si="18"/>
        <v>3.618,45</v>
      </c>
      <c r="BG13" s="14" t="str">
        <f t="shared" si="19"/>
        <v>2.717,60</v>
      </c>
      <c r="BH13" s="14" t="str">
        <f t="shared" si="20"/>
        <v>3.873,92</v>
      </c>
      <c r="BI13" s="14" t="str">
        <f t="shared" si="21"/>
        <v>0,00</v>
      </c>
      <c r="BJ13" s="14" t="str">
        <f t="shared" si="22"/>
        <v>0,00</v>
      </c>
      <c r="BK13" s="12"/>
      <c r="BL13" s="15" t="e">
        <f>IF(PREENCHER!AV13="",#REF!,IF(PREENCHER!AW13="",#REF!,IF(PREENCHER!AX13="",#REF!,IF(STDEV(PREENCHER!$AP13:$AR13)/AVERAGE(PREENCHER!$AP13:$AR13)&gt;#REF!,IF(STDEV(PREENCHER!$AQ13:$AS13)/AVERAGE(PREENCHER!$AQ13:$AS13)&gt;#REF!,IF(STDEV(PREENCHER!$AR13:$AT13)/AVERAGE(PREENCHER!$AR13:$AT13)&gt;#REF!,IF(STDEV(PREENCHER!$AS13:$AU13)/AVERAGE(PREENCHER!$AS13:$AU13)&gt;#REF!,#REF!,AVERAGE(PREENCHER!$AS13:$AU13)),AVERAGE(PREENCHER!$AR13:$AT13)),AVERAGE(PREENCHER!$AQ13:$AS13)),AVERAGE(PREENCHER!$AP13:$AR13)))))</f>
        <v>#REF!</v>
      </c>
      <c r="BM13" s="15" t="str">
        <f t="shared" si="23"/>
        <v/>
      </c>
      <c r="BQ13" s="16" t="str">
        <f t="shared" si="24"/>
        <v/>
      </c>
      <c r="BR13" s="17" t="str">
        <f t="shared" si="25"/>
        <v/>
      </c>
      <c r="BS13" s="16" t="str">
        <f t="shared" si="26"/>
        <v/>
      </c>
      <c r="BT13" s="18" t="str">
        <f t="shared" si="27"/>
        <v/>
      </c>
      <c r="BU13" s="16" t="str">
        <f t="shared" si="28"/>
        <v/>
      </c>
    </row>
    <row r="14" spans="1:73" ht="15" customHeight="1" x14ac:dyDescent="0.3">
      <c r="A14" s="80"/>
      <c r="B14" s="81" t="s">
        <v>56</v>
      </c>
      <c r="C14" s="82"/>
      <c r="D14" s="78"/>
      <c r="E14" s="84">
        <v>4009.7</v>
      </c>
      <c r="F14" s="84"/>
      <c r="G14" s="84"/>
      <c r="H14" s="84"/>
      <c r="I14" s="84"/>
      <c r="J14" s="84"/>
      <c r="K14" s="84"/>
      <c r="L14" s="84"/>
      <c r="M14" s="84">
        <v>5827.22</v>
      </c>
      <c r="N14" s="84">
        <v>2028.74</v>
      </c>
      <c r="O14" s="84"/>
      <c r="P14" s="84">
        <v>3723.22</v>
      </c>
      <c r="Q14" s="84"/>
      <c r="R14" s="84"/>
      <c r="S14" s="84"/>
      <c r="T14" s="84"/>
      <c r="U14" s="84"/>
      <c r="V14" s="84"/>
      <c r="W14" s="84"/>
      <c r="X14" s="97">
        <v>3010.13</v>
      </c>
      <c r="Y14" s="102">
        <f t="shared" si="29"/>
        <v>3719.8</v>
      </c>
      <c r="Z14" s="104"/>
      <c r="AA14" s="117">
        <v>3592.28</v>
      </c>
      <c r="AB14" s="104" t="str">
        <f t="shared" si="0"/>
        <v/>
      </c>
      <c r="AC14" s="111" t="str">
        <f t="shared" si="1"/>
        <v/>
      </c>
      <c r="AD14" s="7"/>
      <c r="AE14" s="8">
        <f t="shared" si="30"/>
        <v>5</v>
      </c>
      <c r="AF14" s="9">
        <f t="shared" si="31"/>
        <v>5</v>
      </c>
      <c r="AG14" s="10">
        <f t="shared" si="32"/>
        <v>2028.74</v>
      </c>
      <c r="AH14" s="10">
        <f t="shared" si="33"/>
        <v>5827.22</v>
      </c>
      <c r="AI14" s="28">
        <f t="shared" si="34"/>
        <v>3719.8</v>
      </c>
      <c r="AJ14" s="28">
        <f t="shared" si="35"/>
        <v>3723.22</v>
      </c>
      <c r="AK14" s="11">
        <f t="shared" si="36"/>
        <v>1404.3315309498694</v>
      </c>
      <c r="AL14" s="30">
        <f t="shared" si="2"/>
        <v>0.3775287733076696</v>
      </c>
      <c r="AM14" s="31">
        <f t="shared" si="37"/>
        <v>3719.8</v>
      </c>
      <c r="AN14" s="7"/>
      <c r="AO14" s="12"/>
      <c r="AP14" s="13">
        <f t="shared" si="3"/>
        <v>2028.74</v>
      </c>
      <c r="AQ14" s="13">
        <f t="shared" si="4"/>
        <v>3723.22</v>
      </c>
      <c r="AR14" s="13">
        <f t="shared" si="5"/>
        <v>4009.7</v>
      </c>
      <c r="AS14" s="13">
        <f t="shared" si="6"/>
        <v>5827.22</v>
      </c>
      <c r="AT14" s="13" t="str">
        <f t="shared" si="7"/>
        <v/>
      </c>
      <c r="AU14" s="13" t="str">
        <f t="shared" si="8"/>
        <v/>
      </c>
      <c r="AV14" s="13">
        <f t="shared" si="9"/>
        <v>3253.8866666666668</v>
      </c>
      <c r="AW14" s="13">
        <f t="shared" si="10"/>
        <v>4520.0466666666662</v>
      </c>
      <c r="AX14" s="13" t="str">
        <f t="shared" si="11"/>
        <v/>
      </c>
      <c r="AY14" s="13" t="str">
        <f t="shared" si="12"/>
        <v/>
      </c>
      <c r="AZ14" s="12"/>
      <c r="BA14" s="14" t="str">
        <f t="shared" si="13"/>
        <v>4.009,70</v>
      </c>
      <c r="BB14" s="14" t="str">
        <f t="shared" si="14"/>
        <v>0,00</v>
      </c>
      <c r="BC14" s="14" t="str">
        <f t="shared" si="15"/>
        <v>0,00</v>
      </c>
      <c r="BD14" s="14" t="str">
        <f t="shared" si="16"/>
        <v>0,00</v>
      </c>
      <c r="BE14" s="14" t="str">
        <f t="shared" si="17"/>
        <v>0,00</v>
      </c>
      <c r="BF14" s="14" t="str">
        <f t="shared" si="18"/>
        <v>0,00</v>
      </c>
      <c r="BG14" s="14" t="str">
        <f t="shared" si="19"/>
        <v>0,00</v>
      </c>
      <c r="BH14" s="14" t="str">
        <f t="shared" si="20"/>
        <v>5.827,22</v>
      </c>
      <c r="BI14" s="14" t="str">
        <f t="shared" si="21"/>
        <v>2.028,74</v>
      </c>
      <c r="BJ14" s="14" t="str">
        <f t="shared" si="22"/>
        <v>0,00</v>
      </c>
      <c r="BK14" s="12"/>
      <c r="BL14" s="15" t="e">
        <f>IF(PREENCHER!AV14="",#REF!,IF(PREENCHER!AW14="",#REF!,IF(PREENCHER!AX14="",#REF!,IF(STDEV(PREENCHER!$AP14:$AR14)/AVERAGE(PREENCHER!$AP14:$AR14)&gt;#REF!,IF(STDEV(PREENCHER!$AQ14:$AS14)/AVERAGE(PREENCHER!$AQ14:$AS14)&gt;#REF!,IF(STDEV(PREENCHER!$AR14:$AT14)/AVERAGE(PREENCHER!$AR14:$AT14)&gt;#REF!,IF(STDEV(PREENCHER!$AS14:$AU14)/AVERAGE(PREENCHER!$AS14:$AU14)&gt;#REF!,#REF!,AVERAGE(PREENCHER!$AS14:$AU14)),AVERAGE(PREENCHER!$AR14:$AT14)),AVERAGE(PREENCHER!$AQ14:$AS14)),AVERAGE(PREENCHER!$AP14:$AR14)))))</f>
        <v>#REF!</v>
      </c>
      <c r="BM14" s="15" t="str">
        <f t="shared" si="23"/>
        <v/>
      </c>
      <c r="BQ14" s="16" t="str">
        <f t="shared" si="24"/>
        <v/>
      </c>
      <c r="BR14" s="17" t="str">
        <f t="shared" si="25"/>
        <v/>
      </c>
      <c r="BS14" s="16" t="str">
        <f t="shared" si="26"/>
        <v/>
      </c>
      <c r="BT14" s="18" t="str">
        <f t="shared" si="27"/>
        <v/>
      </c>
      <c r="BU14" s="16" t="str">
        <f t="shared" si="28"/>
        <v/>
      </c>
    </row>
    <row r="15" spans="1:73" ht="18" x14ac:dyDescent="0.3">
      <c r="A15" s="80"/>
      <c r="B15" s="81" t="s">
        <v>96</v>
      </c>
      <c r="C15" s="82"/>
      <c r="D15" s="78"/>
      <c r="E15" s="84">
        <v>2247.08</v>
      </c>
      <c r="F15" s="84">
        <v>2238.1</v>
      </c>
      <c r="G15" s="84"/>
      <c r="H15" s="84">
        <v>2146.86</v>
      </c>
      <c r="I15" s="84">
        <v>1380</v>
      </c>
      <c r="J15" s="84">
        <v>1437.59</v>
      </c>
      <c r="K15" s="84">
        <v>2878.07</v>
      </c>
      <c r="L15" s="84">
        <v>2643.87</v>
      </c>
      <c r="M15" s="84">
        <v>2661.79</v>
      </c>
      <c r="N15" s="84">
        <v>2221.21</v>
      </c>
      <c r="O15" s="84"/>
      <c r="P15" s="84">
        <v>2773</v>
      </c>
      <c r="Q15" s="84">
        <v>3327.74</v>
      </c>
      <c r="R15" s="84"/>
      <c r="S15" s="84"/>
      <c r="T15" s="84"/>
      <c r="U15" s="84"/>
      <c r="V15" s="84"/>
      <c r="W15" s="84">
        <v>2473.75</v>
      </c>
      <c r="X15" s="97">
        <v>1581.42</v>
      </c>
      <c r="Y15" s="102">
        <f t="shared" si="29"/>
        <v>2308.5</v>
      </c>
      <c r="Z15" s="104"/>
      <c r="AA15" s="117">
        <v>2472.6799999999998</v>
      </c>
      <c r="AB15" s="104" t="str">
        <f t="shared" si="0"/>
        <v/>
      </c>
      <c r="AC15" s="111" t="str">
        <f t="shared" si="1"/>
        <v/>
      </c>
      <c r="AD15" s="7"/>
      <c r="AE15" s="8">
        <f t="shared" si="30"/>
        <v>13</v>
      </c>
      <c r="AF15" s="9">
        <f t="shared" si="31"/>
        <v>13</v>
      </c>
      <c r="AG15" s="10">
        <f t="shared" si="32"/>
        <v>1380</v>
      </c>
      <c r="AH15" s="10">
        <f t="shared" si="33"/>
        <v>3327.74</v>
      </c>
      <c r="AI15" s="28">
        <f t="shared" si="34"/>
        <v>2308.5</v>
      </c>
      <c r="AJ15" s="28">
        <f t="shared" si="35"/>
        <v>2247.08</v>
      </c>
      <c r="AK15" s="11">
        <f t="shared" si="36"/>
        <v>579.89454864435186</v>
      </c>
      <c r="AL15" s="30">
        <f t="shared" si="2"/>
        <v>0.25119971784464018</v>
      </c>
      <c r="AM15" s="31">
        <f t="shared" si="37"/>
        <v>2247.08</v>
      </c>
      <c r="AN15" s="7"/>
      <c r="AO15" s="12"/>
      <c r="AP15" s="13">
        <f t="shared" si="3"/>
        <v>1380</v>
      </c>
      <c r="AQ15" s="13">
        <f t="shared" si="4"/>
        <v>1437.59</v>
      </c>
      <c r="AR15" s="13">
        <f t="shared" si="5"/>
        <v>2146.86</v>
      </c>
      <c r="AS15" s="13">
        <f t="shared" si="6"/>
        <v>2221.21</v>
      </c>
      <c r="AT15" s="13">
        <f t="shared" si="7"/>
        <v>2238.1</v>
      </c>
      <c r="AU15" s="13">
        <f t="shared" si="8"/>
        <v>2247.08</v>
      </c>
      <c r="AV15" s="13">
        <f t="shared" si="9"/>
        <v>1654.8166666666668</v>
      </c>
      <c r="AW15" s="13">
        <f t="shared" si="10"/>
        <v>1935.22</v>
      </c>
      <c r="AX15" s="13">
        <f t="shared" si="11"/>
        <v>2202.0566666666668</v>
      </c>
      <c r="AY15" s="13">
        <f t="shared" si="12"/>
        <v>2235.4633333333331</v>
      </c>
      <c r="AZ15" s="12"/>
      <c r="BA15" s="14" t="str">
        <f t="shared" si="13"/>
        <v>2.247,08</v>
      </c>
      <c r="BB15" s="14" t="str">
        <f t="shared" si="14"/>
        <v>2.238,10</v>
      </c>
      <c r="BC15" s="14" t="str">
        <f t="shared" si="15"/>
        <v>0,00</v>
      </c>
      <c r="BD15" s="14" t="str">
        <f t="shared" si="16"/>
        <v>2.146,86</v>
      </c>
      <c r="BE15" s="14" t="str">
        <f t="shared" si="17"/>
        <v>1.437,59</v>
      </c>
      <c r="BF15" s="14" t="str">
        <f t="shared" si="18"/>
        <v>2.878,07</v>
      </c>
      <c r="BG15" s="14" t="str">
        <f t="shared" si="19"/>
        <v>2.643,87</v>
      </c>
      <c r="BH15" s="14" t="str">
        <f t="shared" si="20"/>
        <v>2.661,79</v>
      </c>
      <c r="BI15" s="14" t="str">
        <f t="shared" si="21"/>
        <v>2.221,21</v>
      </c>
      <c r="BJ15" s="14" t="str">
        <f t="shared" si="22"/>
        <v>0,00</v>
      </c>
      <c r="BK15" s="12"/>
      <c r="BL15" s="15" t="e">
        <f>IF(PREENCHER!AV15="",#REF!,IF(PREENCHER!AW15="",#REF!,IF(PREENCHER!AX15="",#REF!,IF(STDEV(PREENCHER!$AP15:$AR15)/AVERAGE(PREENCHER!$AP15:$AR15)&gt;#REF!,IF(STDEV(PREENCHER!$AQ15:$AS15)/AVERAGE(PREENCHER!$AQ15:$AS15)&gt;#REF!,IF(STDEV(PREENCHER!$AR15:$AT15)/AVERAGE(PREENCHER!$AR15:$AT15)&gt;#REF!,IF(STDEV(PREENCHER!$AS15:$AU15)/AVERAGE(PREENCHER!$AS15:$AU15)&gt;#REF!,#REF!,AVERAGE(PREENCHER!$AS15:$AU15)),AVERAGE(PREENCHER!$AR15:$AT15)),AVERAGE(PREENCHER!$AQ15:$AS15)),AVERAGE(PREENCHER!$AP15:$AR15)))))</f>
        <v>#REF!</v>
      </c>
      <c r="BM15" s="15" t="str">
        <f t="shared" si="23"/>
        <v/>
      </c>
      <c r="BQ15" s="16" t="str">
        <f t="shared" si="24"/>
        <v/>
      </c>
      <c r="BR15" s="17" t="str">
        <f t="shared" si="25"/>
        <v/>
      </c>
      <c r="BS15" s="16" t="str">
        <f t="shared" si="26"/>
        <v/>
      </c>
      <c r="BT15" s="18" t="str">
        <f t="shared" si="27"/>
        <v/>
      </c>
      <c r="BU15" s="16" t="str">
        <f t="shared" si="28"/>
        <v/>
      </c>
    </row>
    <row r="16" spans="1:73" ht="18" x14ac:dyDescent="0.3">
      <c r="A16" s="80"/>
      <c r="B16" s="81"/>
      <c r="C16" s="82"/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97"/>
      <c r="Y16" s="102" t="str">
        <f t="shared" si="29"/>
        <v/>
      </c>
      <c r="Z16" s="104" t="str">
        <f t="shared" ref="Z8:Z37" si="38">IF(ISERROR(ROUND(Y16*D16,2)),"",ROUND(Y16*D16,2))</f>
        <v/>
      </c>
      <c r="AA16" s="117"/>
      <c r="AB16" s="104" t="str">
        <f t="shared" si="0"/>
        <v/>
      </c>
      <c r="AC16" s="111" t="str">
        <f t="shared" si="1"/>
        <v/>
      </c>
      <c r="AD16" s="7"/>
      <c r="AE16" s="8">
        <f t="shared" si="30"/>
        <v>0</v>
      </c>
      <c r="AF16" s="9">
        <f t="shared" si="31"/>
        <v>0</v>
      </c>
      <c r="AG16" s="10">
        <f t="shared" si="32"/>
        <v>0</v>
      </c>
      <c r="AH16" s="10">
        <f t="shared" si="33"/>
        <v>0</v>
      </c>
      <c r="AI16" s="28" t="str">
        <f t="shared" si="34"/>
        <v/>
      </c>
      <c r="AJ16" s="28" t="str">
        <f t="shared" si="35"/>
        <v/>
      </c>
      <c r="AK16" s="11" t="str">
        <f t="shared" si="36"/>
        <v/>
      </c>
      <c r="AL16" s="30" t="str">
        <f t="shared" si="2"/>
        <v/>
      </c>
      <c r="AM16" s="31">
        <f t="shared" si="37"/>
        <v>0</v>
      </c>
      <c r="AN16" s="7"/>
      <c r="AO16" s="12"/>
      <c r="AP16" s="13" t="str">
        <f t="shared" si="3"/>
        <v/>
      </c>
      <c r="AQ16" s="13" t="str">
        <f t="shared" si="4"/>
        <v/>
      </c>
      <c r="AR16" s="13" t="str">
        <f t="shared" si="5"/>
        <v/>
      </c>
      <c r="AS16" s="13" t="str">
        <f t="shared" si="6"/>
        <v/>
      </c>
      <c r="AT16" s="13" t="str">
        <f t="shared" si="7"/>
        <v/>
      </c>
      <c r="AU16" s="13" t="str">
        <f t="shared" si="8"/>
        <v/>
      </c>
      <c r="AV16" s="13" t="str">
        <f t="shared" si="9"/>
        <v/>
      </c>
      <c r="AW16" s="13" t="str">
        <f t="shared" si="10"/>
        <v/>
      </c>
      <c r="AX16" s="13" t="str">
        <f t="shared" si="11"/>
        <v/>
      </c>
      <c r="AY16" s="13" t="str">
        <f t="shared" si="12"/>
        <v/>
      </c>
      <c r="AZ16" s="12"/>
      <c r="BA16" s="14" t="str">
        <f t="shared" si="13"/>
        <v>0,00</v>
      </c>
      <c r="BB16" s="14" t="str">
        <f t="shared" si="14"/>
        <v>0,00</v>
      </c>
      <c r="BC16" s="14" t="str">
        <f t="shared" si="15"/>
        <v>0,00</v>
      </c>
      <c r="BD16" s="14" t="str">
        <f t="shared" si="16"/>
        <v>0,00</v>
      </c>
      <c r="BE16" s="14" t="str">
        <f t="shared" si="17"/>
        <v>0,00</v>
      </c>
      <c r="BF16" s="14" t="str">
        <f t="shared" si="18"/>
        <v>0,00</v>
      </c>
      <c r="BG16" s="14" t="str">
        <f t="shared" si="19"/>
        <v>0,00</v>
      </c>
      <c r="BH16" s="14" t="str">
        <f t="shared" si="20"/>
        <v>0,00</v>
      </c>
      <c r="BI16" s="14" t="str">
        <f t="shared" si="21"/>
        <v>0,00</v>
      </c>
      <c r="BJ16" s="14" t="str">
        <f t="shared" si="22"/>
        <v>0,00</v>
      </c>
      <c r="BK16" s="12"/>
      <c r="BL16" s="15" t="e">
        <f>IF(PREENCHER!AV16="",#REF!,IF(PREENCHER!AW16="",#REF!,IF(PREENCHER!AX16="",#REF!,IF(STDEV(PREENCHER!$AP16:$AR16)/AVERAGE(PREENCHER!$AP16:$AR16)&gt;#REF!,IF(STDEV(PREENCHER!$AQ16:$AS16)/AVERAGE(PREENCHER!$AQ16:$AS16)&gt;#REF!,IF(STDEV(PREENCHER!$AR16:$AT16)/AVERAGE(PREENCHER!$AR16:$AT16)&gt;#REF!,IF(STDEV(PREENCHER!$AS16:$AU16)/AVERAGE(PREENCHER!$AS16:$AU16)&gt;#REF!,#REF!,AVERAGE(PREENCHER!$AS16:$AU16)),AVERAGE(PREENCHER!$AR16:$AT16)),AVERAGE(PREENCHER!$AQ16:$AS16)),AVERAGE(PREENCHER!$AP16:$AR16)))))</f>
        <v>#REF!</v>
      </c>
      <c r="BM16" s="15" t="str">
        <f t="shared" si="23"/>
        <v/>
      </c>
      <c r="BQ16" s="16" t="str">
        <f t="shared" si="24"/>
        <v/>
      </c>
      <c r="BR16" s="17" t="str">
        <f t="shared" si="25"/>
        <v/>
      </c>
      <c r="BS16" s="16" t="str">
        <f t="shared" si="26"/>
        <v/>
      </c>
      <c r="BT16" s="18" t="str">
        <f t="shared" si="27"/>
        <v/>
      </c>
      <c r="BU16" s="16" t="str">
        <f t="shared" si="28"/>
        <v/>
      </c>
    </row>
    <row r="17" spans="1:73" ht="18" x14ac:dyDescent="0.3">
      <c r="A17" s="80"/>
      <c r="B17" s="81"/>
      <c r="C17" s="82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97"/>
      <c r="Y17" s="102" t="str">
        <f t="shared" si="29"/>
        <v/>
      </c>
      <c r="Z17" s="104" t="str">
        <f t="shared" si="38"/>
        <v/>
      </c>
      <c r="AA17" s="117"/>
      <c r="AB17" s="104" t="str">
        <f t="shared" si="0"/>
        <v/>
      </c>
      <c r="AC17" s="111" t="str">
        <f t="shared" si="1"/>
        <v/>
      </c>
      <c r="AD17" s="7"/>
      <c r="AE17" s="8">
        <f t="shared" si="30"/>
        <v>0</v>
      </c>
      <c r="AF17" s="9">
        <f t="shared" si="31"/>
        <v>0</v>
      </c>
      <c r="AG17" s="10">
        <f t="shared" si="32"/>
        <v>0</v>
      </c>
      <c r="AH17" s="10">
        <f t="shared" si="33"/>
        <v>0</v>
      </c>
      <c r="AI17" s="28" t="str">
        <f t="shared" si="34"/>
        <v/>
      </c>
      <c r="AJ17" s="28" t="str">
        <f t="shared" si="35"/>
        <v/>
      </c>
      <c r="AK17" s="11" t="str">
        <f t="shared" si="36"/>
        <v/>
      </c>
      <c r="AL17" s="30" t="str">
        <f t="shared" si="2"/>
        <v/>
      </c>
      <c r="AM17" s="31">
        <f t="shared" si="37"/>
        <v>0</v>
      </c>
      <c r="AN17" s="7"/>
      <c r="AO17" s="12"/>
      <c r="AP17" s="13" t="str">
        <f t="shared" si="3"/>
        <v/>
      </c>
      <c r="AQ17" s="13" t="str">
        <f t="shared" si="4"/>
        <v/>
      </c>
      <c r="AR17" s="13" t="str">
        <f t="shared" si="5"/>
        <v/>
      </c>
      <c r="AS17" s="13" t="str">
        <f t="shared" si="6"/>
        <v/>
      </c>
      <c r="AT17" s="13" t="str">
        <f t="shared" si="7"/>
        <v/>
      </c>
      <c r="AU17" s="13" t="str">
        <f t="shared" si="8"/>
        <v/>
      </c>
      <c r="AV17" s="13" t="str">
        <f t="shared" si="9"/>
        <v/>
      </c>
      <c r="AW17" s="13" t="str">
        <f t="shared" si="10"/>
        <v/>
      </c>
      <c r="AX17" s="13" t="str">
        <f t="shared" si="11"/>
        <v/>
      </c>
      <c r="AY17" s="13" t="str">
        <f t="shared" si="12"/>
        <v/>
      </c>
      <c r="AZ17" s="12"/>
      <c r="BA17" s="14" t="str">
        <f t="shared" si="13"/>
        <v>0,00</v>
      </c>
      <c r="BB17" s="14" t="str">
        <f t="shared" si="14"/>
        <v>0,00</v>
      </c>
      <c r="BC17" s="14" t="str">
        <f t="shared" si="15"/>
        <v>0,00</v>
      </c>
      <c r="BD17" s="14" t="str">
        <f t="shared" si="16"/>
        <v>0,00</v>
      </c>
      <c r="BE17" s="14" t="str">
        <f t="shared" si="17"/>
        <v>0,00</v>
      </c>
      <c r="BF17" s="14" t="str">
        <f t="shared" si="18"/>
        <v>0,00</v>
      </c>
      <c r="BG17" s="14" t="str">
        <f t="shared" si="19"/>
        <v>0,00</v>
      </c>
      <c r="BH17" s="14" t="str">
        <f t="shared" si="20"/>
        <v>0,00</v>
      </c>
      <c r="BI17" s="14" t="str">
        <f t="shared" si="21"/>
        <v>0,00</v>
      </c>
      <c r="BJ17" s="14" t="str">
        <f t="shared" si="22"/>
        <v>0,00</v>
      </c>
      <c r="BK17" s="12"/>
      <c r="BL17" s="15" t="e">
        <f>IF(PREENCHER!AV17="",#REF!,IF(PREENCHER!AW17="",#REF!,IF(PREENCHER!AX17="",#REF!,IF(STDEV(PREENCHER!$AP17:$AR17)/AVERAGE(PREENCHER!$AP17:$AR17)&gt;#REF!,IF(STDEV(PREENCHER!$AQ17:$AS17)/AVERAGE(PREENCHER!$AQ17:$AS17)&gt;#REF!,IF(STDEV(PREENCHER!$AR17:$AT17)/AVERAGE(PREENCHER!$AR17:$AT17)&gt;#REF!,IF(STDEV(PREENCHER!$AS17:$AU17)/AVERAGE(PREENCHER!$AS17:$AU17)&gt;#REF!,#REF!,AVERAGE(PREENCHER!$AS17:$AU17)),AVERAGE(PREENCHER!$AR17:$AT17)),AVERAGE(PREENCHER!$AQ17:$AS17)),AVERAGE(PREENCHER!$AP17:$AR17)))))</f>
        <v>#REF!</v>
      </c>
      <c r="BM17" s="15" t="str">
        <f t="shared" si="23"/>
        <v/>
      </c>
      <c r="BQ17" s="16" t="str">
        <f t="shared" si="24"/>
        <v/>
      </c>
      <c r="BR17" s="17" t="str">
        <f t="shared" si="25"/>
        <v/>
      </c>
      <c r="BS17" s="16" t="str">
        <f t="shared" si="26"/>
        <v/>
      </c>
      <c r="BT17" s="18" t="str">
        <f t="shared" si="27"/>
        <v/>
      </c>
      <c r="BU17" s="16" t="str">
        <f t="shared" si="28"/>
        <v/>
      </c>
    </row>
    <row r="18" spans="1:73" ht="18" x14ac:dyDescent="0.3">
      <c r="A18" s="80"/>
      <c r="B18" s="81"/>
      <c r="C18" s="82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97"/>
      <c r="Y18" s="102" t="str">
        <f t="shared" si="29"/>
        <v/>
      </c>
      <c r="Z18" s="104" t="str">
        <f t="shared" si="38"/>
        <v/>
      </c>
      <c r="AA18" s="117"/>
      <c r="AB18" s="104" t="str">
        <f t="shared" si="0"/>
        <v/>
      </c>
      <c r="AC18" s="111" t="str">
        <f t="shared" si="1"/>
        <v/>
      </c>
      <c r="AD18" s="7"/>
      <c r="AE18" s="8">
        <f t="shared" si="30"/>
        <v>0</v>
      </c>
      <c r="AF18" s="9">
        <f t="shared" si="31"/>
        <v>0</v>
      </c>
      <c r="AG18" s="10">
        <f t="shared" si="32"/>
        <v>0</v>
      </c>
      <c r="AH18" s="10">
        <f t="shared" si="33"/>
        <v>0</v>
      </c>
      <c r="AI18" s="28" t="str">
        <f t="shared" si="34"/>
        <v/>
      </c>
      <c r="AJ18" s="28" t="str">
        <f t="shared" si="35"/>
        <v/>
      </c>
      <c r="AK18" s="11" t="str">
        <f t="shared" si="36"/>
        <v/>
      </c>
      <c r="AL18" s="30" t="str">
        <f t="shared" si="2"/>
        <v/>
      </c>
      <c r="AM18" s="31">
        <f t="shared" si="37"/>
        <v>0</v>
      </c>
      <c r="AN18" s="7"/>
      <c r="AO18" s="12"/>
      <c r="AP18" s="13" t="str">
        <f t="shared" si="3"/>
        <v/>
      </c>
      <c r="AQ18" s="13" t="str">
        <f t="shared" si="4"/>
        <v/>
      </c>
      <c r="AR18" s="13" t="str">
        <f t="shared" si="5"/>
        <v/>
      </c>
      <c r="AS18" s="13" t="str">
        <f t="shared" si="6"/>
        <v/>
      </c>
      <c r="AT18" s="13" t="str">
        <f t="shared" si="7"/>
        <v/>
      </c>
      <c r="AU18" s="13" t="str">
        <f t="shared" si="8"/>
        <v/>
      </c>
      <c r="AV18" s="13" t="str">
        <f t="shared" si="9"/>
        <v/>
      </c>
      <c r="AW18" s="13" t="str">
        <f t="shared" si="10"/>
        <v/>
      </c>
      <c r="AX18" s="13" t="str">
        <f t="shared" si="11"/>
        <v/>
      </c>
      <c r="AY18" s="13" t="str">
        <f t="shared" si="12"/>
        <v/>
      </c>
      <c r="AZ18" s="12"/>
      <c r="BA18" s="14" t="str">
        <f t="shared" si="13"/>
        <v>0,00</v>
      </c>
      <c r="BB18" s="14" t="str">
        <f t="shared" si="14"/>
        <v>0,00</v>
      </c>
      <c r="BC18" s="14" t="str">
        <f t="shared" si="15"/>
        <v>0,00</v>
      </c>
      <c r="BD18" s="14" t="str">
        <f t="shared" si="16"/>
        <v>0,00</v>
      </c>
      <c r="BE18" s="14" t="str">
        <f t="shared" si="17"/>
        <v>0,00</v>
      </c>
      <c r="BF18" s="14" t="str">
        <f t="shared" si="18"/>
        <v>0,00</v>
      </c>
      <c r="BG18" s="14" t="str">
        <f t="shared" si="19"/>
        <v>0,00</v>
      </c>
      <c r="BH18" s="14" t="str">
        <f t="shared" si="20"/>
        <v>0,00</v>
      </c>
      <c r="BI18" s="14" t="str">
        <f t="shared" si="21"/>
        <v>0,00</v>
      </c>
      <c r="BJ18" s="14" t="str">
        <f t="shared" si="22"/>
        <v>0,00</v>
      </c>
      <c r="BK18" s="12"/>
      <c r="BL18" s="15" t="e">
        <f>IF(PREENCHER!AV18="",#REF!,IF(PREENCHER!AW18="",#REF!,IF(PREENCHER!AX18="",#REF!,IF(STDEV(PREENCHER!$AP18:$AR18)/AVERAGE(PREENCHER!$AP18:$AR18)&gt;#REF!,IF(STDEV(PREENCHER!$AQ18:$AS18)/AVERAGE(PREENCHER!$AQ18:$AS18)&gt;#REF!,IF(STDEV(PREENCHER!$AR18:$AT18)/AVERAGE(PREENCHER!$AR18:$AT18)&gt;#REF!,IF(STDEV(PREENCHER!$AS18:$AU18)/AVERAGE(PREENCHER!$AS18:$AU18)&gt;#REF!,#REF!,AVERAGE(PREENCHER!$AS18:$AU18)),AVERAGE(PREENCHER!$AR18:$AT18)),AVERAGE(PREENCHER!$AQ18:$AS18)),AVERAGE(PREENCHER!$AP18:$AR18)))))</f>
        <v>#REF!</v>
      </c>
      <c r="BM18" s="15" t="str">
        <f t="shared" si="23"/>
        <v/>
      </c>
      <c r="BQ18" s="16" t="str">
        <f t="shared" si="24"/>
        <v/>
      </c>
      <c r="BR18" s="17" t="str">
        <f t="shared" si="25"/>
        <v/>
      </c>
      <c r="BS18" s="16" t="str">
        <f t="shared" si="26"/>
        <v/>
      </c>
      <c r="BT18" s="18" t="str">
        <f t="shared" si="27"/>
        <v/>
      </c>
      <c r="BU18" s="16" t="str">
        <f t="shared" si="28"/>
        <v/>
      </c>
    </row>
    <row r="19" spans="1:73" ht="18.600000000000001" thickBot="1" x14ac:dyDescent="0.35">
      <c r="A19" s="88"/>
      <c r="B19" s="89"/>
      <c r="C19" s="90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9"/>
      <c r="Y19" s="106" t="str">
        <f t="shared" si="29"/>
        <v/>
      </c>
      <c r="Z19" s="107" t="str">
        <f t="shared" si="38"/>
        <v/>
      </c>
      <c r="AA19" s="119"/>
      <c r="AB19" s="107" t="str">
        <f t="shared" si="0"/>
        <v/>
      </c>
      <c r="AC19" s="112" t="str">
        <f t="shared" si="1"/>
        <v/>
      </c>
      <c r="AD19" s="7"/>
      <c r="AE19" s="34">
        <f t="shared" si="30"/>
        <v>0</v>
      </c>
      <c r="AF19" s="35">
        <f t="shared" si="31"/>
        <v>0</v>
      </c>
      <c r="AG19" s="36">
        <f t="shared" si="32"/>
        <v>0</v>
      </c>
      <c r="AH19" s="36">
        <f t="shared" si="33"/>
        <v>0</v>
      </c>
      <c r="AI19" s="37" t="str">
        <f t="shared" si="34"/>
        <v/>
      </c>
      <c r="AJ19" s="37" t="str">
        <f t="shared" si="35"/>
        <v/>
      </c>
      <c r="AK19" s="38" t="str">
        <f t="shared" si="36"/>
        <v/>
      </c>
      <c r="AL19" s="39" t="str">
        <f t="shared" si="2"/>
        <v/>
      </c>
      <c r="AM19" s="40">
        <f t="shared" si="37"/>
        <v>0</v>
      </c>
      <c r="AN19" s="7"/>
      <c r="AO19" s="12"/>
      <c r="AP19" s="41" t="str">
        <f t="shared" si="3"/>
        <v/>
      </c>
      <c r="AQ19" s="41" t="str">
        <f t="shared" si="4"/>
        <v/>
      </c>
      <c r="AR19" s="41" t="str">
        <f t="shared" si="5"/>
        <v/>
      </c>
      <c r="AS19" s="41" t="str">
        <f t="shared" si="6"/>
        <v/>
      </c>
      <c r="AT19" s="41" t="str">
        <f t="shared" si="7"/>
        <v/>
      </c>
      <c r="AU19" s="41" t="str">
        <f t="shared" si="8"/>
        <v/>
      </c>
      <c r="AV19" s="41" t="str">
        <f t="shared" si="9"/>
        <v/>
      </c>
      <c r="AW19" s="41" t="str">
        <f t="shared" si="10"/>
        <v/>
      </c>
      <c r="AX19" s="41" t="str">
        <f t="shared" si="11"/>
        <v/>
      </c>
      <c r="AY19" s="41" t="str">
        <f t="shared" si="12"/>
        <v/>
      </c>
      <c r="AZ19" s="12"/>
      <c r="BA19" s="42" t="str">
        <f t="shared" si="13"/>
        <v>0,00</v>
      </c>
      <c r="BB19" s="42" t="str">
        <f t="shared" si="14"/>
        <v>0,00</v>
      </c>
      <c r="BC19" s="42" t="str">
        <f t="shared" si="15"/>
        <v>0,00</v>
      </c>
      <c r="BD19" s="42" t="str">
        <f t="shared" si="16"/>
        <v>0,00</v>
      </c>
      <c r="BE19" s="42" t="str">
        <f t="shared" si="17"/>
        <v>0,00</v>
      </c>
      <c r="BF19" s="42" t="str">
        <f t="shared" si="18"/>
        <v>0,00</v>
      </c>
      <c r="BG19" s="42" t="str">
        <f t="shared" si="19"/>
        <v>0,00</v>
      </c>
      <c r="BH19" s="42" t="str">
        <f t="shared" si="20"/>
        <v>0,00</v>
      </c>
      <c r="BI19" s="42" t="str">
        <f t="shared" si="21"/>
        <v>0,00</v>
      </c>
      <c r="BJ19" s="42" t="str">
        <f t="shared" si="22"/>
        <v>0,00</v>
      </c>
      <c r="BK19" s="12"/>
      <c r="BL19" s="43" t="e">
        <f>IF(PREENCHER!AV19="",#REF!,IF(PREENCHER!AW19="",#REF!,IF(PREENCHER!AX19="",#REF!,IF(STDEV(PREENCHER!$AP19:$AR19)/AVERAGE(PREENCHER!$AP19:$AR19)&gt;#REF!,IF(STDEV(PREENCHER!$AQ19:$AS19)/AVERAGE(PREENCHER!$AQ19:$AS19)&gt;#REF!,IF(STDEV(PREENCHER!$AR19:$AT19)/AVERAGE(PREENCHER!$AR19:$AT19)&gt;#REF!,IF(STDEV(PREENCHER!$AS19:$AU19)/AVERAGE(PREENCHER!$AS19:$AU19)&gt;#REF!,#REF!,AVERAGE(PREENCHER!$AS19:$AU19)),AVERAGE(PREENCHER!$AR19:$AT19)),AVERAGE(PREENCHER!$AQ19:$AS19)),AVERAGE(PREENCHER!$AP19:$AR19)))))</f>
        <v>#REF!</v>
      </c>
      <c r="BM19" s="43" t="str">
        <f t="shared" si="23"/>
        <v/>
      </c>
      <c r="BQ19" s="44" t="str">
        <f t="shared" si="24"/>
        <v/>
      </c>
      <c r="BR19" s="45" t="str">
        <f t="shared" si="25"/>
        <v/>
      </c>
      <c r="BS19" s="44" t="str">
        <f t="shared" si="26"/>
        <v/>
      </c>
      <c r="BT19" s="46" t="str">
        <f t="shared" si="27"/>
        <v/>
      </c>
      <c r="BU19" s="44" t="str">
        <f t="shared" si="28"/>
        <v/>
      </c>
    </row>
    <row r="20" spans="1:73" s="65" customFormat="1" ht="26.4" thickBot="1" x14ac:dyDescent="0.55000000000000004">
      <c r="A20" s="123"/>
      <c r="B20" s="124" t="s">
        <v>83</v>
      </c>
      <c r="C20" s="125"/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7" t="str">
        <f t="shared" si="29"/>
        <v/>
      </c>
      <c r="Z20" s="128" t="str">
        <f t="shared" si="38"/>
        <v/>
      </c>
      <c r="AA20" s="127"/>
      <c r="AB20" s="128" t="str">
        <f t="shared" si="0"/>
        <v/>
      </c>
      <c r="AC20" s="129" t="str">
        <f t="shared" si="1"/>
        <v/>
      </c>
      <c r="AD20" s="56"/>
      <c r="AE20" s="57"/>
      <c r="AF20" s="57"/>
      <c r="AG20" s="58"/>
      <c r="AH20" s="58"/>
      <c r="AI20" s="59"/>
      <c r="AJ20" s="59"/>
      <c r="AK20" s="60"/>
      <c r="AL20" s="61"/>
      <c r="AM20" s="70"/>
      <c r="AN20" s="68"/>
      <c r="AO20" s="69"/>
      <c r="AP20" s="62" t="str">
        <f t="shared" si="3"/>
        <v/>
      </c>
      <c r="AQ20" s="62" t="str">
        <f t="shared" si="4"/>
        <v/>
      </c>
      <c r="AR20" s="62" t="str">
        <f t="shared" si="5"/>
        <v/>
      </c>
      <c r="AS20" s="62" t="str">
        <f t="shared" si="6"/>
        <v/>
      </c>
      <c r="AT20" s="62" t="str">
        <f t="shared" si="7"/>
        <v/>
      </c>
      <c r="AU20" s="62" t="str">
        <f t="shared" si="8"/>
        <v/>
      </c>
      <c r="AV20" s="62" t="str">
        <f t="shared" si="9"/>
        <v/>
      </c>
      <c r="AW20" s="62" t="str">
        <f t="shared" si="10"/>
        <v/>
      </c>
      <c r="AX20" s="62" t="str">
        <f t="shared" si="11"/>
        <v/>
      </c>
      <c r="AY20" s="62" t="str">
        <f t="shared" si="12"/>
        <v/>
      </c>
      <c r="AZ20" s="55"/>
      <c r="BA20" s="63" t="str">
        <f t="shared" si="13"/>
        <v>0,00</v>
      </c>
      <c r="BB20" s="63" t="str">
        <f t="shared" si="14"/>
        <v>0,00</v>
      </c>
      <c r="BC20" s="63" t="str">
        <f t="shared" si="15"/>
        <v>0,00</v>
      </c>
      <c r="BD20" s="63" t="str">
        <f t="shared" si="16"/>
        <v>0,00</v>
      </c>
      <c r="BE20" s="63" t="str">
        <f t="shared" si="17"/>
        <v>0,00</v>
      </c>
      <c r="BF20" s="63" t="str">
        <f t="shared" si="18"/>
        <v>0,00</v>
      </c>
      <c r="BG20" s="63" t="str">
        <f t="shared" si="19"/>
        <v>0,00</v>
      </c>
      <c r="BH20" s="63" t="str">
        <f t="shared" si="20"/>
        <v>0,00</v>
      </c>
      <c r="BI20" s="63" t="str">
        <f t="shared" si="21"/>
        <v>0,00</v>
      </c>
      <c r="BJ20" s="63" t="str">
        <f t="shared" si="22"/>
        <v>0,00</v>
      </c>
      <c r="BK20" s="55"/>
      <c r="BL20" s="64" t="e">
        <f>IF(PREENCHER!AV20="",#REF!,IF(PREENCHER!AW20="",#REF!,IF(PREENCHER!AX20="",#REF!,IF(STDEV(PREENCHER!$AP20:$AR20)/AVERAGE(PREENCHER!$AP20:$AR20)&gt;#REF!,IF(STDEV(PREENCHER!$AQ20:$AS20)/AVERAGE(PREENCHER!$AQ20:$AS20)&gt;#REF!,IF(STDEV(PREENCHER!$AR20:$AT20)/AVERAGE(PREENCHER!$AR20:$AT20)&gt;#REF!,IF(STDEV(PREENCHER!$AS20:$AU20)/AVERAGE(PREENCHER!$AS20:$AU20)&gt;#REF!,#REF!,AVERAGE(PREENCHER!$AS20:$AU20)),AVERAGE(PREENCHER!$AR20:$AT20)),AVERAGE(PREENCHER!$AQ20:$AS20)),AVERAGE(PREENCHER!$AP20:$AR20)))))</f>
        <v>#REF!</v>
      </c>
      <c r="BM20" s="64" t="str">
        <f t="shared" si="23"/>
        <v/>
      </c>
      <c r="BQ20" s="65" t="str">
        <f t="shared" si="24"/>
        <v/>
      </c>
      <c r="BR20" s="66" t="str">
        <f t="shared" si="25"/>
        <v/>
      </c>
      <c r="BS20" s="65" t="str">
        <f t="shared" si="26"/>
        <v/>
      </c>
      <c r="BT20" s="67" t="str">
        <f t="shared" si="27"/>
        <v/>
      </c>
      <c r="BU20" s="65" t="str">
        <f t="shared" si="28"/>
        <v/>
      </c>
    </row>
    <row r="21" spans="1:73" ht="18" x14ac:dyDescent="0.3">
      <c r="A21" s="75"/>
      <c r="B21" s="76" t="s">
        <v>68</v>
      </c>
      <c r="C21" s="77"/>
      <c r="D21" s="78"/>
      <c r="E21" s="79">
        <v>91.44</v>
      </c>
      <c r="F21" s="79">
        <v>75.209999999999994</v>
      </c>
      <c r="G21" s="79"/>
      <c r="H21" s="79">
        <v>60</v>
      </c>
      <c r="I21" s="79"/>
      <c r="J21" s="79"/>
      <c r="K21" s="79"/>
      <c r="L21" s="79"/>
      <c r="M21" s="79">
        <v>160</v>
      </c>
      <c r="N21" s="79">
        <v>67.98</v>
      </c>
      <c r="O21" s="79"/>
      <c r="P21" s="79"/>
      <c r="Q21" s="79"/>
      <c r="R21" s="79">
        <v>78.7</v>
      </c>
      <c r="S21" s="79"/>
      <c r="T21" s="79"/>
      <c r="U21" s="79">
        <v>80</v>
      </c>
      <c r="V21" s="79">
        <v>100.9</v>
      </c>
      <c r="W21" s="79">
        <v>29.6</v>
      </c>
      <c r="X21" s="96"/>
      <c r="Y21" s="102">
        <f t="shared" si="29"/>
        <v>82.65</v>
      </c>
      <c r="Z21" s="103"/>
      <c r="AA21" s="120"/>
      <c r="AB21" s="103" t="str">
        <f t="shared" si="0"/>
        <v/>
      </c>
      <c r="AC21" s="110" t="str">
        <f t="shared" si="1"/>
        <v/>
      </c>
      <c r="AD21" s="7"/>
      <c r="AE21" s="47">
        <f t="shared" si="30"/>
        <v>9</v>
      </c>
      <c r="AF21" s="9">
        <f t="shared" si="31"/>
        <v>9</v>
      </c>
      <c r="AG21" s="10">
        <f t="shared" si="32"/>
        <v>29.6</v>
      </c>
      <c r="AH21" s="10">
        <f t="shared" si="33"/>
        <v>160</v>
      </c>
      <c r="AI21" s="28">
        <f t="shared" si="34"/>
        <v>82.65</v>
      </c>
      <c r="AJ21" s="28">
        <f t="shared" si="35"/>
        <v>78.7</v>
      </c>
      <c r="AK21" s="11">
        <f t="shared" si="36"/>
        <v>35.379834573446551</v>
      </c>
      <c r="AL21" s="30">
        <f t="shared" si="2"/>
        <v>0.42806817390739926</v>
      </c>
      <c r="AM21" s="48">
        <f t="shared" si="37"/>
        <v>78.7</v>
      </c>
      <c r="AN21" s="7"/>
      <c r="AO21" s="12"/>
      <c r="AP21" s="49">
        <f t="shared" si="3"/>
        <v>60</v>
      </c>
      <c r="AQ21" s="49">
        <f t="shared" si="4"/>
        <v>67.98</v>
      </c>
      <c r="AR21" s="49">
        <f t="shared" si="5"/>
        <v>75.209999999999994</v>
      </c>
      <c r="AS21" s="49">
        <f t="shared" si="6"/>
        <v>78.7</v>
      </c>
      <c r="AT21" s="49">
        <f t="shared" si="7"/>
        <v>91.44</v>
      </c>
      <c r="AU21" s="49">
        <f t="shared" si="8"/>
        <v>160</v>
      </c>
      <c r="AV21" s="49">
        <f t="shared" si="9"/>
        <v>67.73</v>
      </c>
      <c r="AW21" s="49">
        <f t="shared" si="10"/>
        <v>73.963333333333324</v>
      </c>
      <c r="AX21" s="49">
        <f t="shared" si="11"/>
        <v>81.783333333333331</v>
      </c>
      <c r="AY21" s="49">
        <f t="shared" si="12"/>
        <v>110.04666666666667</v>
      </c>
      <c r="AZ21" s="12"/>
      <c r="BA21" s="50" t="str">
        <f t="shared" si="13"/>
        <v>91,44</v>
      </c>
      <c r="BB21" s="50" t="str">
        <f t="shared" si="14"/>
        <v>75,21</v>
      </c>
      <c r="BC21" s="50" t="str">
        <f t="shared" si="15"/>
        <v>0,00</v>
      </c>
      <c r="BD21" s="50" t="str">
        <f t="shared" si="16"/>
        <v>60,00</v>
      </c>
      <c r="BE21" s="50" t="str">
        <f t="shared" si="17"/>
        <v>0,00</v>
      </c>
      <c r="BF21" s="50" t="str">
        <f t="shared" si="18"/>
        <v>0,00</v>
      </c>
      <c r="BG21" s="50" t="str">
        <f t="shared" si="19"/>
        <v>0,00</v>
      </c>
      <c r="BH21" s="50" t="str">
        <f t="shared" si="20"/>
        <v>160,00</v>
      </c>
      <c r="BI21" s="50" t="str">
        <f t="shared" si="21"/>
        <v>67,98</v>
      </c>
      <c r="BJ21" s="50" t="str">
        <f t="shared" si="22"/>
        <v>78,70</v>
      </c>
      <c r="BK21" s="12"/>
      <c r="BL21" s="51" t="e">
        <f>IF(PREENCHER!AV21="",#REF!,IF(PREENCHER!AW21="",#REF!,IF(PREENCHER!AX21="",#REF!,IF(STDEV(PREENCHER!$AP21:$AR21)/AVERAGE(PREENCHER!$AP21:$AR21)&gt;#REF!,IF(STDEV(PREENCHER!$AQ21:$AS21)/AVERAGE(PREENCHER!$AQ21:$AS21)&gt;#REF!,IF(STDEV(PREENCHER!$AR21:$AT21)/AVERAGE(PREENCHER!$AR21:$AT21)&gt;#REF!,IF(STDEV(PREENCHER!$AS21:$AU21)/AVERAGE(PREENCHER!$AS21:$AU21)&gt;#REF!,#REF!,AVERAGE(PREENCHER!$AS21:$AU21)),AVERAGE(PREENCHER!$AR21:$AT21)),AVERAGE(PREENCHER!$AQ21:$AS21)),AVERAGE(PREENCHER!$AP21:$AR21)))))</f>
        <v>#REF!</v>
      </c>
      <c r="BM21" s="51" t="str">
        <f t="shared" si="23"/>
        <v/>
      </c>
      <c r="BQ21" s="52" t="str">
        <f t="shared" si="24"/>
        <v/>
      </c>
      <c r="BR21" s="53" t="str">
        <f t="shared" si="25"/>
        <v/>
      </c>
      <c r="BS21" s="52" t="str">
        <f t="shared" si="26"/>
        <v/>
      </c>
      <c r="BT21" s="54" t="str">
        <f t="shared" si="27"/>
        <v/>
      </c>
      <c r="BU21" s="52" t="str">
        <f t="shared" si="28"/>
        <v/>
      </c>
    </row>
    <row r="22" spans="1:73" ht="18" x14ac:dyDescent="0.3">
      <c r="A22" s="80"/>
      <c r="B22" s="81" t="s">
        <v>69</v>
      </c>
      <c r="C22" s="82"/>
      <c r="D22" s="83"/>
      <c r="E22" s="84">
        <v>74.27</v>
      </c>
      <c r="F22" s="84">
        <v>80</v>
      </c>
      <c r="G22" s="84"/>
      <c r="H22" s="84">
        <v>50</v>
      </c>
      <c r="I22" s="84"/>
      <c r="J22" s="84"/>
      <c r="K22" s="84"/>
      <c r="L22" s="84"/>
      <c r="M22" s="84">
        <v>190</v>
      </c>
      <c r="N22" s="84">
        <v>57.58</v>
      </c>
      <c r="O22" s="84"/>
      <c r="P22" s="84"/>
      <c r="Q22" s="84"/>
      <c r="R22" s="84">
        <v>72.73</v>
      </c>
      <c r="S22" s="84"/>
      <c r="T22" s="84"/>
      <c r="U22" s="84">
        <v>130</v>
      </c>
      <c r="V22" s="84">
        <v>149</v>
      </c>
      <c r="W22" s="84">
        <v>80</v>
      </c>
      <c r="X22" s="97"/>
      <c r="Y22" s="102">
        <f t="shared" si="29"/>
        <v>98.18</v>
      </c>
      <c r="Z22" s="104"/>
      <c r="AA22" s="117"/>
      <c r="AB22" s="104" t="str">
        <f t="shared" si="0"/>
        <v/>
      </c>
      <c r="AC22" s="111" t="str">
        <f t="shared" si="1"/>
        <v/>
      </c>
      <c r="AD22" s="7"/>
      <c r="AE22" s="8">
        <f t="shared" si="30"/>
        <v>9</v>
      </c>
      <c r="AF22" s="9">
        <f t="shared" si="31"/>
        <v>9</v>
      </c>
      <c r="AG22" s="10">
        <f t="shared" si="32"/>
        <v>50</v>
      </c>
      <c r="AH22" s="10">
        <f t="shared" si="33"/>
        <v>190</v>
      </c>
      <c r="AI22" s="28">
        <f t="shared" si="34"/>
        <v>98.18</v>
      </c>
      <c r="AJ22" s="28">
        <f t="shared" si="35"/>
        <v>80</v>
      </c>
      <c r="AK22" s="11">
        <f t="shared" si="36"/>
        <v>47.270742566388577</v>
      </c>
      <c r="AL22" s="30">
        <f t="shared" si="2"/>
        <v>0.48147018299438354</v>
      </c>
      <c r="AM22" s="31">
        <f t="shared" si="37"/>
        <v>80</v>
      </c>
      <c r="AN22" s="7"/>
      <c r="AO22" s="12"/>
      <c r="AP22" s="13">
        <f t="shared" si="3"/>
        <v>50</v>
      </c>
      <c r="AQ22" s="13">
        <f t="shared" si="4"/>
        <v>57.58</v>
      </c>
      <c r="AR22" s="13">
        <f t="shared" si="5"/>
        <v>72.73</v>
      </c>
      <c r="AS22" s="13">
        <f t="shared" si="6"/>
        <v>74.27</v>
      </c>
      <c r="AT22" s="13">
        <f t="shared" si="7"/>
        <v>80</v>
      </c>
      <c r="AU22" s="13">
        <f t="shared" si="8"/>
        <v>190</v>
      </c>
      <c r="AV22" s="13">
        <f t="shared" si="9"/>
        <v>60.103333333333332</v>
      </c>
      <c r="AW22" s="13">
        <f t="shared" si="10"/>
        <v>68.193333333333328</v>
      </c>
      <c r="AX22" s="13">
        <f t="shared" si="11"/>
        <v>75.666666666666671</v>
      </c>
      <c r="AY22" s="13">
        <f t="shared" si="12"/>
        <v>114.75666666666666</v>
      </c>
      <c r="AZ22" s="12"/>
      <c r="BA22" s="14" t="str">
        <f t="shared" si="13"/>
        <v>74,27</v>
      </c>
      <c r="BB22" s="14" t="str">
        <f t="shared" si="14"/>
        <v>80,00</v>
      </c>
      <c r="BC22" s="14" t="str">
        <f t="shared" si="15"/>
        <v>0,00</v>
      </c>
      <c r="BD22" s="14" t="str">
        <f t="shared" si="16"/>
        <v>50,00</v>
      </c>
      <c r="BE22" s="14" t="str">
        <f t="shared" si="17"/>
        <v>0,00</v>
      </c>
      <c r="BF22" s="14" t="str">
        <f t="shared" si="18"/>
        <v>0,00</v>
      </c>
      <c r="BG22" s="14" t="str">
        <f t="shared" si="19"/>
        <v>0,00</v>
      </c>
      <c r="BH22" s="14" t="str">
        <f t="shared" si="20"/>
        <v>190,00</v>
      </c>
      <c r="BI22" s="14" t="str">
        <f t="shared" si="21"/>
        <v>57,58</v>
      </c>
      <c r="BJ22" s="14" t="str">
        <f t="shared" si="22"/>
        <v>72,73</v>
      </c>
      <c r="BK22" s="12"/>
      <c r="BL22" s="15" t="e">
        <f>IF(PREENCHER!AV22="",#REF!,IF(PREENCHER!AW22="",#REF!,IF(PREENCHER!AX22="",#REF!,IF(STDEV(PREENCHER!$AP22:$AR22)/AVERAGE(PREENCHER!$AP22:$AR22)&gt;#REF!,IF(STDEV(PREENCHER!$AQ22:$AS22)/AVERAGE(PREENCHER!$AQ22:$AS22)&gt;#REF!,IF(STDEV(PREENCHER!$AR22:$AT22)/AVERAGE(PREENCHER!$AR22:$AT22)&gt;#REF!,IF(STDEV(PREENCHER!$AS22:$AU22)/AVERAGE(PREENCHER!$AS22:$AU22)&gt;#REF!,#REF!,AVERAGE(PREENCHER!$AS22:$AU22)),AVERAGE(PREENCHER!$AR22:$AT22)),AVERAGE(PREENCHER!$AQ22:$AS22)),AVERAGE(PREENCHER!$AP22:$AR22)))))</f>
        <v>#REF!</v>
      </c>
      <c r="BM22" s="15" t="str">
        <f t="shared" si="23"/>
        <v/>
      </c>
      <c r="BQ22" s="16" t="str">
        <f t="shared" si="24"/>
        <v/>
      </c>
      <c r="BR22" s="17" t="str">
        <f t="shared" si="25"/>
        <v/>
      </c>
      <c r="BS22" s="16" t="str">
        <f t="shared" si="26"/>
        <v/>
      </c>
      <c r="BT22" s="18" t="str">
        <f t="shared" si="27"/>
        <v/>
      </c>
      <c r="BU22" s="16" t="str">
        <f t="shared" si="28"/>
        <v/>
      </c>
    </row>
    <row r="23" spans="1:73" ht="19.8" customHeight="1" x14ac:dyDescent="0.3">
      <c r="A23" s="80"/>
      <c r="B23" s="81" t="s">
        <v>70</v>
      </c>
      <c r="C23" s="82"/>
      <c r="D23" s="83"/>
      <c r="E23" s="84">
        <v>169.83</v>
      </c>
      <c r="F23" s="84">
        <v>157</v>
      </c>
      <c r="G23" s="84"/>
      <c r="H23" s="84">
        <v>60</v>
      </c>
      <c r="I23" s="84"/>
      <c r="J23" s="84"/>
      <c r="K23" s="84"/>
      <c r="L23" s="84"/>
      <c r="M23" s="84">
        <v>400</v>
      </c>
      <c r="N23" s="84">
        <v>136.30000000000001</v>
      </c>
      <c r="O23" s="84"/>
      <c r="P23" s="84"/>
      <c r="Q23" s="84"/>
      <c r="R23" s="84">
        <v>191.13</v>
      </c>
      <c r="S23" s="84"/>
      <c r="T23" s="84"/>
      <c r="U23" s="84">
        <v>170</v>
      </c>
      <c r="V23" s="84">
        <v>94.29</v>
      </c>
      <c r="W23" s="84">
        <v>118.73</v>
      </c>
      <c r="X23" s="97"/>
      <c r="Y23" s="102">
        <f t="shared" si="29"/>
        <v>166.36</v>
      </c>
      <c r="Z23" s="104"/>
      <c r="AA23" s="117"/>
      <c r="AB23" s="104" t="str">
        <f t="shared" si="0"/>
        <v/>
      </c>
      <c r="AC23" s="111" t="str">
        <f t="shared" si="1"/>
        <v/>
      </c>
      <c r="AD23" s="7"/>
      <c r="AE23" s="8">
        <f t="shared" si="30"/>
        <v>9</v>
      </c>
      <c r="AF23" s="9">
        <f t="shared" si="31"/>
        <v>9</v>
      </c>
      <c r="AG23" s="10">
        <f t="shared" si="32"/>
        <v>60</v>
      </c>
      <c r="AH23" s="10">
        <f t="shared" si="33"/>
        <v>400</v>
      </c>
      <c r="AI23" s="28">
        <f t="shared" si="34"/>
        <v>166.36</v>
      </c>
      <c r="AJ23" s="28">
        <f t="shared" si="35"/>
        <v>157</v>
      </c>
      <c r="AK23" s="11">
        <f t="shared" si="36"/>
        <v>96.819973031279915</v>
      </c>
      <c r="AL23" s="30">
        <f t="shared" si="2"/>
        <v>0.58199070107766238</v>
      </c>
      <c r="AM23" s="31">
        <f t="shared" si="37"/>
        <v>157</v>
      </c>
      <c r="AN23" s="7"/>
      <c r="AO23" s="12"/>
      <c r="AP23" s="13">
        <f t="shared" si="3"/>
        <v>60</v>
      </c>
      <c r="AQ23" s="13">
        <f t="shared" si="4"/>
        <v>136.30000000000001</v>
      </c>
      <c r="AR23" s="13">
        <f t="shared" si="5"/>
        <v>157</v>
      </c>
      <c r="AS23" s="13">
        <f t="shared" si="6"/>
        <v>169.83</v>
      </c>
      <c r="AT23" s="13">
        <f t="shared" si="7"/>
        <v>191.13</v>
      </c>
      <c r="AU23" s="13">
        <f t="shared" si="8"/>
        <v>400</v>
      </c>
      <c r="AV23" s="13">
        <f t="shared" si="9"/>
        <v>117.76666666666667</v>
      </c>
      <c r="AW23" s="13">
        <f t="shared" si="10"/>
        <v>154.37666666666667</v>
      </c>
      <c r="AX23" s="13">
        <f t="shared" si="11"/>
        <v>172.65333333333334</v>
      </c>
      <c r="AY23" s="13">
        <f t="shared" si="12"/>
        <v>253.65333333333334</v>
      </c>
      <c r="AZ23" s="12"/>
      <c r="BA23" s="14" t="str">
        <f t="shared" si="13"/>
        <v>169,83</v>
      </c>
      <c r="BB23" s="14" t="str">
        <f t="shared" si="14"/>
        <v>157,00</v>
      </c>
      <c r="BC23" s="14" t="str">
        <f t="shared" si="15"/>
        <v>0,00</v>
      </c>
      <c r="BD23" s="14" t="str">
        <f t="shared" si="16"/>
        <v>60,00</v>
      </c>
      <c r="BE23" s="14" t="str">
        <f t="shared" si="17"/>
        <v>0,00</v>
      </c>
      <c r="BF23" s="14" t="str">
        <f t="shared" si="18"/>
        <v>0,00</v>
      </c>
      <c r="BG23" s="14" t="str">
        <f t="shared" si="19"/>
        <v>0,00</v>
      </c>
      <c r="BH23" s="14" t="str">
        <f t="shared" si="20"/>
        <v>400,00</v>
      </c>
      <c r="BI23" s="14" t="str">
        <f t="shared" si="21"/>
        <v>136,30</v>
      </c>
      <c r="BJ23" s="14" t="str">
        <f t="shared" si="22"/>
        <v>191,13</v>
      </c>
      <c r="BK23" s="12"/>
      <c r="BL23" s="15" t="e">
        <f>IF(PREENCHER!AV23="",#REF!,IF(PREENCHER!AW23="",#REF!,IF(PREENCHER!AX23="",#REF!,IF(STDEV(PREENCHER!$AP23:$AR23)/AVERAGE(PREENCHER!$AP23:$AR23)&gt;#REF!,IF(STDEV(PREENCHER!$AQ23:$AS23)/AVERAGE(PREENCHER!$AQ23:$AS23)&gt;#REF!,IF(STDEV(PREENCHER!$AR23:$AT23)/AVERAGE(PREENCHER!$AR23:$AT23)&gt;#REF!,IF(STDEV(PREENCHER!$AS23:$AU23)/AVERAGE(PREENCHER!$AS23:$AU23)&gt;#REF!,#REF!,AVERAGE(PREENCHER!$AS23:$AU23)),AVERAGE(PREENCHER!$AR23:$AT23)),AVERAGE(PREENCHER!$AQ23:$AS23)),AVERAGE(PREENCHER!$AP23:$AR23)))))</f>
        <v>#REF!</v>
      </c>
      <c r="BM23" s="15" t="str">
        <f t="shared" si="23"/>
        <v/>
      </c>
      <c r="BQ23" s="16" t="str">
        <f t="shared" si="24"/>
        <v/>
      </c>
      <c r="BR23" s="17" t="str">
        <f t="shared" si="25"/>
        <v/>
      </c>
      <c r="BS23" s="16" t="str">
        <f t="shared" si="26"/>
        <v/>
      </c>
      <c r="BT23" s="18" t="str">
        <f t="shared" si="27"/>
        <v/>
      </c>
      <c r="BU23" s="16" t="str">
        <f t="shared" si="28"/>
        <v/>
      </c>
    </row>
    <row r="24" spans="1:73" ht="18" x14ac:dyDescent="0.3">
      <c r="A24" s="80"/>
      <c r="B24" s="81" t="s">
        <v>71</v>
      </c>
      <c r="C24" s="82"/>
      <c r="D24" s="83"/>
      <c r="E24" s="84">
        <v>206.67</v>
      </c>
      <c r="F24" s="84">
        <v>74.89</v>
      </c>
      <c r="G24" s="84"/>
      <c r="H24" s="84">
        <v>80</v>
      </c>
      <c r="I24" s="84"/>
      <c r="J24" s="84"/>
      <c r="K24" s="84"/>
      <c r="L24" s="84"/>
      <c r="M24" s="84">
        <v>180</v>
      </c>
      <c r="N24" s="84">
        <v>73.8</v>
      </c>
      <c r="O24" s="84"/>
      <c r="P24" s="84"/>
      <c r="Q24" s="84"/>
      <c r="R24" s="84">
        <v>124.65</v>
      </c>
      <c r="S24" s="84"/>
      <c r="T24" s="84"/>
      <c r="U24" s="84">
        <v>80</v>
      </c>
      <c r="V24" s="84">
        <v>111.76</v>
      </c>
      <c r="W24" s="84">
        <v>43.04</v>
      </c>
      <c r="X24" s="97"/>
      <c r="Y24" s="102">
        <f t="shared" si="29"/>
        <v>108.31</v>
      </c>
      <c r="Z24" s="104"/>
      <c r="AA24" s="117"/>
      <c r="AB24" s="104" t="str">
        <f t="shared" si="0"/>
        <v/>
      </c>
      <c r="AC24" s="111" t="str">
        <f t="shared" si="1"/>
        <v/>
      </c>
      <c r="AD24" s="7"/>
      <c r="AE24" s="8">
        <f t="shared" si="30"/>
        <v>9</v>
      </c>
      <c r="AF24" s="9">
        <f t="shared" si="31"/>
        <v>9</v>
      </c>
      <c r="AG24" s="10">
        <f t="shared" si="32"/>
        <v>43.04</v>
      </c>
      <c r="AH24" s="10">
        <f t="shared" si="33"/>
        <v>206.67</v>
      </c>
      <c r="AI24" s="28">
        <f t="shared" si="34"/>
        <v>108.31</v>
      </c>
      <c r="AJ24" s="28">
        <f t="shared" si="35"/>
        <v>80</v>
      </c>
      <c r="AK24" s="11">
        <f t="shared" si="36"/>
        <v>53.92583489798232</v>
      </c>
      <c r="AL24" s="30">
        <f t="shared" si="2"/>
        <v>0.4978841741111838</v>
      </c>
      <c r="AM24" s="31">
        <f t="shared" si="37"/>
        <v>80</v>
      </c>
      <c r="AN24" s="7"/>
      <c r="AO24" s="12"/>
      <c r="AP24" s="13">
        <f t="shared" si="3"/>
        <v>73.8</v>
      </c>
      <c r="AQ24" s="13">
        <f t="shared" si="4"/>
        <v>74.89</v>
      </c>
      <c r="AR24" s="13">
        <f t="shared" si="5"/>
        <v>80</v>
      </c>
      <c r="AS24" s="13">
        <f t="shared" si="6"/>
        <v>124.65</v>
      </c>
      <c r="AT24" s="13">
        <f t="shared" si="7"/>
        <v>180</v>
      </c>
      <c r="AU24" s="13">
        <f t="shared" si="8"/>
        <v>206.67</v>
      </c>
      <c r="AV24" s="13">
        <f t="shared" si="9"/>
        <v>76.23</v>
      </c>
      <c r="AW24" s="13">
        <f t="shared" si="10"/>
        <v>93.179999999999993</v>
      </c>
      <c r="AX24" s="13">
        <f t="shared" si="11"/>
        <v>128.21666666666667</v>
      </c>
      <c r="AY24" s="13">
        <f t="shared" si="12"/>
        <v>170.43999999999997</v>
      </c>
      <c r="AZ24" s="12"/>
      <c r="BA24" s="14" t="str">
        <f t="shared" si="13"/>
        <v>206,67</v>
      </c>
      <c r="BB24" s="14" t="str">
        <f t="shared" si="14"/>
        <v>74,89</v>
      </c>
      <c r="BC24" s="14" t="str">
        <f t="shared" si="15"/>
        <v>0,00</v>
      </c>
      <c r="BD24" s="14" t="str">
        <f t="shared" si="16"/>
        <v>80,00</v>
      </c>
      <c r="BE24" s="14" t="str">
        <f t="shared" si="17"/>
        <v>0,00</v>
      </c>
      <c r="BF24" s="14" t="str">
        <f t="shared" si="18"/>
        <v>0,00</v>
      </c>
      <c r="BG24" s="14" t="str">
        <f t="shared" si="19"/>
        <v>0,00</v>
      </c>
      <c r="BH24" s="14" t="str">
        <f t="shared" si="20"/>
        <v>180,00</v>
      </c>
      <c r="BI24" s="14" t="str">
        <f t="shared" si="21"/>
        <v>73,80</v>
      </c>
      <c r="BJ24" s="14" t="str">
        <f t="shared" si="22"/>
        <v>124,65</v>
      </c>
      <c r="BK24" s="12"/>
      <c r="BL24" s="15" t="e">
        <f>IF(PREENCHER!AV24="",#REF!,IF(PREENCHER!AW24="",#REF!,IF(PREENCHER!AX24="",#REF!,IF(STDEV(PREENCHER!$AP24:$AR24)/AVERAGE(PREENCHER!$AP24:$AR24)&gt;#REF!,IF(STDEV(PREENCHER!$AQ24:$AS24)/AVERAGE(PREENCHER!$AQ24:$AS24)&gt;#REF!,IF(STDEV(PREENCHER!$AR24:$AT24)/AVERAGE(PREENCHER!$AR24:$AT24)&gt;#REF!,IF(STDEV(PREENCHER!$AS24:$AU24)/AVERAGE(PREENCHER!$AS24:$AU24)&gt;#REF!,#REF!,AVERAGE(PREENCHER!$AS24:$AU24)),AVERAGE(PREENCHER!$AR24:$AT24)),AVERAGE(PREENCHER!$AQ24:$AS24)),AVERAGE(PREENCHER!$AP24:$AR24)))))</f>
        <v>#REF!</v>
      </c>
      <c r="BM24" s="15" t="str">
        <f t="shared" si="23"/>
        <v/>
      </c>
      <c r="BQ24" s="16" t="str">
        <f t="shared" si="24"/>
        <v/>
      </c>
      <c r="BR24" s="17" t="str">
        <f t="shared" si="25"/>
        <v/>
      </c>
      <c r="BS24" s="16" t="str">
        <f t="shared" si="26"/>
        <v/>
      </c>
      <c r="BT24" s="18" t="str">
        <f t="shared" si="27"/>
        <v/>
      </c>
      <c r="BU24" s="16" t="str">
        <f t="shared" si="28"/>
        <v/>
      </c>
    </row>
    <row r="25" spans="1:73" ht="18" x14ac:dyDescent="0.3">
      <c r="A25" s="80"/>
      <c r="B25" s="81" t="s">
        <v>72</v>
      </c>
      <c r="C25" s="82"/>
      <c r="D25" s="83"/>
      <c r="E25" s="84">
        <v>19</v>
      </c>
      <c r="F25" s="84">
        <v>17.5</v>
      </c>
      <c r="G25" s="84">
        <v>15</v>
      </c>
      <c r="H25" s="84"/>
      <c r="I25" s="84"/>
      <c r="J25" s="84"/>
      <c r="K25" s="84"/>
      <c r="L25" s="84">
        <v>10</v>
      </c>
      <c r="M25" s="84">
        <v>54.9</v>
      </c>
      <c r="N25" s="84">
        <v>26.34</v>
      </c>
      <c r="O25" s="84"/>
      <c r="P25" s="84"/>
      <c r="Q25" s="84"/>
      <c r="R25" s="84">
        <v>19.61</v>
      </c>
      <c r="S25" s="84">
        <v>15</v>
      </c>
      <c r="T25" s="84"/>
      <c r="U25" s="84">
        <v>25</v>
      </c>
      <c r="V25" s="84">
        <v>24.99</v>
      </c>
      <c r="W25" s="84">
        <v>7.2</v>
      </c>
      <c r="X25" s="97"/>
      <c r="Y25" s="102">
        <f t="shared" si="29"/>
        <v>21.32</v>
      </c>
      <c r="Z25" s="104"/>
      <c r="AA25" s="117"/>
      <c r="AB25" s="104" t="str">
        <f t="shared" si="0"/>
        <v/>
      </c>
      <c r="AC25" s="111" t="str">
        <f t="shared" si="1"/>
        <v/>
      </c>
      <c r="AD25" s="7"/>
      <c r="AE25" s="8">
        <f t="shared" si="30"/>
        <v>11</v>
      </c>
      <c r="AF25" s="9">
        <f t="shared" si="31"/>
        <v>11</v>
      </c>
      <c r="AG25" s="10">
        <f t="shared" si="32"/>
        <v>7.2</v>
      </c>
      <c r="AH25" s="10">
        <f t="shared" si="33"/>
        <v>54.9</v>
      </c>
      <c r="AI25" s="28">
        <f t="shared" si="34"/>
        <v>21.32</v>
      </c>
      <c r="AJ25" s="28">
        <f t="shared" si="35"/>
        <v>19</v>
      </c>
      <c r="AK25" s="11">
        <f t="shared" si="36"/>
        <v>12.689084142034691</v>
      </c>
      <c r="AL25" s="30">
        <f t="shared" si="2"/>
        <v>0.59517280215922563</v>
      </c>
      <c r="AM25" s="31">
        <f t="shared" si="37"/>
        <v>19</v>
      </c>
      <c r="AN25" s="7"/>
      <c r="AO25" s="12"/>
      <c r="AP25" s="13">
        <f t="shared" si="3"/>
        <v>10</v>
      </c>
      <c r="AQ25" s="13">
        <f t="shared" si="4"/>
        <v>15</v>
      </c>
      <c r="AR25" s="13">
        <f t="shared" si="5"/>
        <v>17.5</v>
      </c>
      <c r="AS25" s="13">
        <f t="shared" si="6"/>
        <v>19</v>
      </c>
      <c r="AT25" s="13">
        <f t="shared" si="7"/>
        <v>19.61</v>
      </c>
      <c r="AU25" s="13">
        <f t="shared" si="8"/>
        <v>26.34</v>
      </c>
      <c r="AV25" s="13">
        <f t="shared" si="9"/>
        <v>14.166666666666666</v>
      </c>
      <c r="AW25" s="13">
        <f t="shared" si="10"/>
        <v>17.166666666666668</v>
      </c>
      <c r="AX25" s="13">
        <f t="shared" si="11"/>
        <v>18.703333333333333</v>
      </c>
      <c r="AY25" s="13">
        <f t="shared" si="12"/>
        <v>21.650000000000002</v>
      </c>
      <c r="AZ25" s="12"/>
      <c r="BA25" s="14" t="str">
        <f t="shared" si="13"/>
        <v>19,00</v>
      </c>
      <c r="BB25" s="14" t="str">
        <f t="shared" si="14"/>
        <v>17,50</v>
      </c>
      <c r="BC25" s="14" t="str">
        <f t="shared" si="15"/>
        <v>15,00</v>
      </c>
      <c r="BD25" s="14" t="str">
        <f t="shared" si="16"/>
        <v>0,00</v>
      </c>
      <c r="BE25" s="14" t="str">
        <f t="shared" si="17"/>
        <v>0,00</v>
      </c>
      <c r="BF25" s="14" t="str">
        <f t="shared" si="18"/>
        <v>0,00</v>
      </c>
      <c r="BG25" s="14" t="str">
        <f t="shared" si="19"/>
        <v>10,00</v>
      </c>
      <c r="BH25" s="14" t="str">
        <f t="shared" si="20"/>
        <v>54,90</v>
      </c>
      <c r="BI25" s="14" t="str">
        <f t="shared" si="21"/>
        <v>26,34</v>
      </c>
      <c r="BJ25" s="14" t="str">
        <f t="shared" si="22"/>
        <v>19,61</v>
      </c>
      <c r="BK25" s="12"/>
      <c r="BL25" s="15" t="e">
        <f>IF(PREENCHER!AV25="",#REF!,IF(PREENCHER!AW25="",#REF!,IF(PREENCHER!AX25="",#REF!,IF(STDEV(PREENCHER!$AP25:$AR25)/AVERAGE(PREENCHER!$AP25:$AR25)&gt;#REF!,IF(STDEV(PREENCHER!$AQ25:$AS25)/AVERAGE(PREENCHER!$AQ25:$AS25)&gt;#REF!,IF(STDEV(PREENCHER!$AR25:$AT25)/AVERAGE(PREENCHER!$AR25:$AT25)&gt;#REF!,IF(STDEV(PREENCHER!$AS25:$AU25)/AVERAGE(PREENCHER!$AS25:$AU25)&gt;#REF!,#REF!,AVERAGE(PREENCHER!$AS25:$AU25)),AVERAGE(PREENCHER!$AR25:$AT25)),AVERAGE(PREENCHER!$AQ25:$AS25)),AVERAGE(PREENCHER!$AP25:$AR25)))))</f>
        <v>#REF!</v>
      </c>
      <c r="BM25" s="15" t="str">
        <f t="shared" si="23"/>
        <v/>
      </c>
      <c r="BQ25" s="16" t="str">
        <f t="shared" si="24"/>
        <v/>
      </c>
      <c r="BR25" s="17" t="str">
        <f t="shared" si="25"/>
        <v/>
      </c>
      <c r="BS25" s="16" t="str">
        <f t="shared" si="26"/>
        <v/>
      </c>
      <c r="BT25" s="18" t="str">
        <f t="shared" si="27"/>
        <v/>
      </c>
      <c r="BU25" s="16" t="str">
        <f t="shared" si="28"/>
        <v/>
      </c>
    </row>
    <row r="26" spans="1:73" ht="18" x14ac:dyDescent="0.3">
      <c r="A26" s="80"/>
      <c r="B26" s="81" t="s">
        <v>73</v>
      </c>
      <c r="C26" s="82"/>
      <c r="D26" s="83"/>
      <c r="E26" s="84">
        <v>23.05</v>
      </c>
      <c r="F26" s="84">
        <v>20.73</v>
      </c>
      <c r="G26" s="84"/>
      <c r="H26" s="84"/>
      <c r="I26" s="84"/>
      <c r="J26" s="84"/>
      <c r="K26" s="84"/>
      <c r="L26" s="84"/>
      <c r="M26" s="84">
        <v>49.9</v>
      </c>
      <c r="N26" s="84">
        <v>25.09</v>
      </c>
      <c r="O26" s="84"/>
      <c r="P26" s="84"/>
      <c r="Q26" s="84"/>
      <c r="R26" s="84">
        <v>23.05</v>
      </c>
      <c r="S26" s="84"/>
      <c r="T26" s="84"/>
      <c r="U26" s="84">
        <v>25</v>
      </c>
      <c r="V26" s="84">
        <v>26.7</v>
      </c>
      <c r="W26" s="84">
        <v>7.2</v>
      </c>
      <c r="X26" s="97"/>
      <c r="Y26" s="102">
        <f t="shared" si="29"/>
        <v>25.09</v>
      </c>
      <c r="Z26" s="104"/>
      <c r="AA26" s="117"/>
      <c r="AB26" s="104" t="str">
        <f t="shared" si="0"/>
        <v/>
      </c>
      <c r="AC26" s="111" t="str">
        <f t="shared" si="1"/>
        <v/>
      </c>
      <c r="AD26" s="7"/>
      <c r="AE26" s="8">
        <f t="shared" si="30"/>
        <v>8</v>
      </c>
      <c r="AF26" s="9">
        <f t="shared" si="31"/>
        <v>8</v>
      </c>
      <c r="AG26" s="10">
        <f t="shared" si="32"/>
        <v>7.2</v>
      </c>
      <c r="AH26" s="10">
        <f t="shared" si="33"/>
        <v>49.9</v>
      </c>
      <c r="AI26" s="28">
        <f t="shared" si="34"/>
        <v>25.09</v>
      </c>
      <c r="AJ26" s="28">
        <f t="shared" si="35"/>
        <v>24.024999999999999</v>
      </c>
      <c r="AK26" s="11">
        <f t="shared" si="36"/>
        <v>11.744428466298393</v>
      </c>
      <c r="AL26" s="30">
        <f t="shared" si="2"/>
        <v>0.46809200742520496</v>
      </c>
      <c r="AM26" s="31">
        <f t="shared" si="37"/>
        <v>24.024999999999999</v>
      </c>
      <c r="AN26" s="7"/>
      <c r="AO26" s="12"/>
      <c r="AP26" s="13">
        <f t="shared" si="3"/>
        <v>20.73</v>
      </c>
      <c r="AQ26" s="13">
        <f t="shared" si="4"/>
        <v>23.05</v>
      </c>
      <c r="AR26" s="13">
        <f t="shared" si="5"/>
        <v>23.05</v>
      </c>
      <c r="AS26" s="13">
        <f t="shared" si="6"/>
        <v>25.09</v>
      </c>
      <c r="AT26" s="13">
        <f t="shared" si="7"/>
        <v>49.9</v>
      </c>
      <c r="AU26" s="13" t="str">
        <f t="shared" si="8"/>
        <v/>
      </c>
      <c r="AV26" s="13">
        <f t="shared" si="9"/>
        <v>22.276666666666667</v>
      </c>
      <c r="AW26" s="13">
        <f t="shared" si="10"/>
        <v>23.73</v>
      </c>
      <c r="AX26" s="13">
        <f t="shared" si="11"/>
        <v>32.68</v>
      </c>
      <c r="AY26" s="13" t="str">
        <f t="shared" si="12"/>
        <v/>
      </c>
      <c r="AZ26" s="12"/>
      <c r="BA26" s="14" t="str">
        <f t="shared" si="13"/>
        <v>23,05</v>
      </c>
      <c r="BB26" s="14" t="str">
        <f t="shared" si="14"/>
        <v>20,73</v>
      </c>
      <c r="BC26" s="14" t="str">
        <f t="shared" si="15"/>
        <v>0,00</v>
      </c>
      <c r="BD26" s="14" t="str">
        <f t="shared" si="16"/>
        <v>0,00</v>
      </c>
      <c r="BE26" s="14" t="str">
        <f t="shared" si="17"/>
        <v>0,00</v>
      </c>
      <c r="BF26" s="14" t="str">
        <f t="shared" si="18"/>
        <v>0,00</v>
      </c>
      <c r="BG26" s="14" t="str">
        <f t="shared" si="19"/>
        <v>0,00</v>
      </c>
      <c r="BH26" s="14" t="str">
        <f t="shared" si="20"/>
        <v>49,90</v>
      </c>
      <c r="BI26" s="14" t="str">
        <f t="shared" si="21"/>
        <v>25,09</v>
      </c>
      <c r="BJ26" s="14" t="str">
        <f t="shared" si="22"/>
        <v>23,05</v>
      </c>
      <c r="BK26" s="12"/>
      <c r="BL26" s="15" t="e">
        <f>IF(PREENCHER!AV26="",#REF!,IF(PREENCHER!AW26="",#REF!,IF(PREENCHER!AX26="",#REF!,IF(STDEV(PREENCHER!$AP26:$AR26)/AVERAGE(PREENCHER!$AP26:$AR26)&gt;#REF!,IF(STDEV(PREENCHER!$AQ26:$AS26)/AVERAGE(PREENCHER!$AQ26:$AS26)&gt;#REF!,IF(STDEV(PREENCHER!$AR26:$AT26)/AVERAGE(PREENCHER!$AR26:$AT26)&gt;#REF!,IF(STDEV(PREENCHER!$AS26:$AU26)/AVERAGE(PREENCHER!$AS26:$AU26)&gt;#REF!,#REF!,AVERAGE(PREENCHER!$AS26:$AU26)),AVERAGE(PREENCHER!$AR26:$AT26)),AVERAGE(PREENCHER!$AQ26:$AS26)),AVERAGE(PREENCHER!$AP26:$AR26)))))</f>
        <v>#REF!</v>
      </c>
      <c r="BM26" s="15" t="str">
        <f t="shared" si="23"/>
        <v/>
      </c>
      <c r="BQ26" s="16" t="str">
        <f t="shared" si="24"/>
        <v/>
      </c>
      <c r="BR26" s="17" t="str">
        <f t="shared" si="25"/>
        <v/>
      </c>
      <c r="BS26" s="16" t="str">
        <f t="shared" si="26"/>
        <v/>
      </c>
      <c r="BT26" s="18" t="str">
        <f t="shared" si="27"/>
        <v/>
      </c>
      <c r="BU26" s="16" t="str">
        <f t="shared" si="28"/>
        <v/>
      </c>
    </row>
    <row r="27" spans="1:73" ht="18" x14ac:dyDescent="0.3">
      <c r="A27" s="80"/>
      <c r="B27" s="81" t="s">
        <v>74</v>
      </c>
      <c r="C27" s="82"/>
      <c r="D27" s="86"/>
      <c r="E27" s="87">
        <v>57.43</v>
      </c>
      <c r="F27" s="87">
        <v>46</v>
      </c>
      <c r="G27" s="87">
        <v>35</v>
      </c>
      <c r="H27" s="87">
        <v>30</v>
      </c>
      <c r="I27" s="87"/>
      <c r="J27" s="87"/>
      <c r="K27" s="87"/>
      <c r="L27" s="87">
        <v>30</v>
      </c>
      <c r="M27" s="87">
        <v>52.9</v>
      </c>
      <c r="N27" s="87"/>
      <c r="O27" s="87"/>
      <c r="P27" s="87"/>
      <c r="Q27" s="87"/>
      <c r="R27" s="87"/>
      <c r="S27" s="87">
        <v>35</v>
      </c>
      <c r="T27" s="84"/>
      <c r="U27" s="84">
        <v>30</v>
      </c>
      <c r="V27" s="84">
        <v>47.36</v>
      </c>
      <c r="W27" s="84"/>
      <c r="X27" s="97"/>
      <c r="Y27" s="102">
        <f t="shared" si="29"/>
        <v>40.409999999999997</v>
      </c>
      <c r="Z27" s="104"/>
      <c r="AA27" s="117"/>
      <c r="AB27" s="104" t="str">
        <f t="shared" si="0"/>
        <v/>
      </c>
      <c r="AC27" s="111" t="str">
        <f t="shared" si="1"/>
        <v/>
      </c>
      <c r="AD27" s="7"/>
      <c r="AE27" s="8">
        <f t="shared" si="30"/>
        <v>9</v>
      </c>
      <c r="AF27" s="9">
        <f t="shared" si="31"/>
        <v>9</v>
      </c>
      <c r="AG27" s="10">
        <f t="shared" si="32"/>
        <v>30</v>
      </c>
      <c r="AH27" s="10">
        <f t="shared" si="33"/>
        <v>57.43</v>
      </c>
      <c r="AI27" s="28">
        <f t="shared" si="34"/>
        <v>40.409999999999997</v>
      </c>
      <c r="AJ27" s="28">
        <f t="shared" si="35"/>
        <v>35</v>
      </c>
      <c r="AK27" s="11">
        <f t="shared" si="36"/>
        <v>10.658749926703393</v>
      </c>
      <c r="AL27" s="30">
        <f t="shared" si="2"/>
        <v>0.26376515532549849</v>
      </c>
      <c r="AM27" s="31">
        <f t="shared" si="37"/>
        <v>35</v>
      </c>
      <c r="AN27" s="7"/>
      <c r="AO27" s="12"/>
      <c r="AP27" s="13">
        <f t="shared" si="3"/>
        <v>30</v>
      </c>
      <c r="AQ27" s="13">
        <f t="shared" si="4"/>
        <v>30</v>
      </c>
      <c r="AR27" s="13">
        <f t="shared" si="5"/>
        <v>35</v>
      </c>
      <c r="AS27" s="13">
        <f t="shared" si="6"/>
        <v>46</v>
      </c>
      <c r="AT27" s="13">
        <f t="shared" si="7"/>
        <v>52.9</v>
      </c>
      <c r="AU27" s="13">
        <f t="shared" si="8"/>
        <v>57.43</v>
      </c>
      <c r="AV27" s="13">
        <f t="shared" si="9"/>
        <v>31.666666666666668</v>
      </c>
      <c r="AW27" s="13">
        <f t="shared" si="10"/>
        <v>37</v>
      </c>
      <c r="AX27" s="13">
        <f t="shared" si="11"/>
        <v>44.633333333333333</v>
      </c>
      <c r="AY27" s="13">
        <f t="shared" si="12"/>
        <v>52.110000000000007</v>
      </c>
      <c r="AZ27" s="12"/>
      <c r="BA27" s="14" t="str">
        <f t="shared" si="13"/>
        <v>57,43</v>
      </c>
      <c r="BB27" s="14" t="str">
        <f t="shared" si="14"/>
        <v>46,00</v>
      </c>
      <c r="BC27" s="14" t="str">
        <f t="shared" si="15"/>
        <v>35,00</v>
      </c>
      <c r="BD27" s="14" t="str">
        <f t="shared" si="16"/>
        <v>30,00</v>
      </c>
      <c r="BE27" s="14" t="str">
        <f t="shared" si="17"/>
        <v>0,00</v>
      </c>
      <c r="BF27" s="14" t="str">
        <f t="shared" si="18"/>
        <v>0,00</v>
      </c>
      <c r="BG27" s="14" t="str">
        <f t="shared" si="19"/>
        <v>30,00</v>
      </c>
      <c r="BH27" s="14" t="str">
        <f t="shared" si="20"/>
        <v>52,90</v>
      </c>
      <c r="BI27" s="14" t="str">
        <f t="shared" si="21"/>
        <v>0,00</v>
      </c>
      <c r="BJ27" s="14" t="str">
        <f t="shared" si="22"/>
        <v>0,00</v>
      </c>
      <c r="BK27" s="12"/>
      <c r="BL27" s="15" t="e">
        <f>IF(PREENCHER!AV27="",#REF!,IF(PREENCHER!AW27="",#REF!,IF(PREENCHER!AX27="",#REF!,IF(STDEV(PREENCHER!$AP27:$AR27)/AVERAGE(PREENCHER!$AP27:$AR27)&gt;#REF!,IF(STDEV(PREENCHER!$AQ27:$AS27)/AVERAGE(PREENCHER!$AQ27:$AS27)&gt;#REF!,IF(STDEV(PREENCHER!$AR27:$AT27)/AVERAGE(PREENCHER!$AR27:$AT27)&gt;#REF!,IF(STDEV(PREENCHER!$AS27:$AU27)/AVERAGE(PREENCHER!$AS27:$AU27)&gt;#REF!,#REF!,AVERAGE(PREENCHER!$AS27:$AU27)),AVERAGE(PREENCHER!$AR27:$AT27)),AVERAGE(PREENCHER!$AQ27:$AS27)),AVERAGE(PREENCHER!$AP27:$AR27)))))</f>
        <v>#REF!</v>
      </c>
      <c r="BM27" s="15" t="str">
        <f t="shared" si="23"/>
        <v/>
      </c>
      <c r="BQ27" s="16" t="str">
        <f t="shared" si="24"/>
        <v/>
      </c>
      <c r="BR27" s="17" t="str">
        <f t="shared" si="25"/>
        <v/>
      </c>
      <c r="BS27" s="16" t="str">
        <f t="shared" si="26"/>
        <v/>
      </c>
      <c r="BT27" s="18" t="str">
        <f t="shared" si="27"/>
        <v/>
      </c>
      <c r="BU27" s="16" t="str">
        <f t="shared" si="28"/>
        <v/>
      </c>
    </row>
    <row r="28" spans="1:73" ht="18" x14ac:dyDescent="0.3">
      <c r="A28" s="80"/>
      <c r="B28" s="81" t="s">
        <v>75</v>
      </c>
      <c r="C28" s="82"/>
      <c r="D28" s="83"/>
      <c r="E28" s="84">
        <v>87.45</v>
      </c>
      <c r="F28" s="84">
        <v>41.05</v>
      </c>
      <c r="G28" s="84">
        <v>30</v>
      </c>
      <c r="H28" s="84">
        <v>50</v>
      </c>
      <c r="I28" s="84"/>
      <c r="J28" s="84"/>
      <c r="K28" s="84"/>
      <c r="L28" s="84">
        <v>30</v>
      </c>
      <c r="M28" s="84">
        <v>58.9</v>
      </c>
      <c r="N28" s="84"/>
      <c r="O28" s="84"/>
      <c r="P28" s="84"/>
      <c r="Q28" s="84"/>
      <c r="R28" s="84"/>
      <c r="S28" s="84">
        <v>30</v>
      </c>
      <c r="T28" s="84"/>
      <c r="U28" s="84">
        <v>65</v>
      </c>
      <c r="V28" s="84">
        <v>78.2</v>
      </c>
      <c r="W28" s="84"/>
      <c r="X28" s="97"/>
      <c r="Y28" s="102">
        <f t="shared" si="29"/>
        <v>52.29</v>
      </c>
      <c r="Z28" s="104"/>
      <c r="AA28" s="117"/>
      <c r="AB28" s="104" t="str">
        <f t="shared" si="0"/>
        <v/>
      </c>
      <c r="AC28" s="111" t="str">
        <f t="shared" si="1"/>
        <v/>
      </c>
      <c r="AD28" s="7"/>
      <c r="AE28" s="8">
        <f t="shared" si="30"/>
        <v>9</v>
      </c>
      <c r="AF28" s="9">
        <f t="shared" si="31"/>
        <v>9</v>
      </c>
      <c r="AG28" s="10">
        <f t="shared" si="32"/>
        <v>30</v>
      </c>
      <c r="AH28" s="10">
        <f t="shared" si="33"/>
        <v>87.45</v>
      </c>
      <c r="AI28" s="28">
        <f t="shared" si="34"/>
        <v>52.29</v>
      </c>
      <c r="AJ28" s="28">
        <f t="shared" si="35"/>
        <v>50</v>
      </c>
      <c r="AK28" s="11">
        <f t="shared" si="36"/>
        <v>21.607012429096063</v>
      </c>
      <c r="AL28" s="30">
        <f t="shared" si="2"/>
        <v>0.41321500151264223</v>
      </c>
      <c r="AM28" s="31">
        <f t="shared" si="37"/>
        <v>50</v>
      </c>
      <c r="AN28" s="7"/>
      <c r="AO28" s="12"/>
      <c r="AP28" s="13">
        <f t="shared" si="3"/>
        <v>30</v>
      </c>
      <c r="AQ28" s="13">
        <f t="shared" si="4"/>
        <v>30</v>
      </c>
      <c r="AR28" s="13">
        <f t="shared" si="5"/>
        <v>41.05</v>
      </c>
      <c r="AS28" s="13">
        <f t="shared" si="6"/>
        <v>50</v>
      </c>
      <c r="AT28" s="13">
        <f t="shared" si="7"/>
        <v>58.9</v>
      </c>
      <c r="AU28" s="13">
        <f t="shared" si="8"/>
        <v>87.45</v>
      </c>
      <c r="AV28" s="13">
        <f t="shared" si="9"/>
        <v>33.68333333333333</v>
      </c>
      <c r="AW28" s="13">
        <f t="shared" si="10"/>
        <v>40.35</v>
      </c>
      <c r="AX28" s="13">
        <f t="shared" si="11"/>
        <v>49.983333333333327</v>
      </c>
      <c r="AY28" s="13">
        <f t="shared" si="12"/>
        <v>65.45</v>
      </c>
      <c r="AZ28" s="12"/>
      <c r="BA28" s="14" t="str">
        <f t="shared" si="13"/>
        <v>87,45</v>
      </c>
      <c r="BB28" s="14" t="str">
        <f t="shared" si="14"/>
        <v>41,05</v>
      </c>
      <c r="BC28" s="14" t="str">
        <f t="shared" si="15"/>
        <v>30,00</v>
      </c>
      <c r="BD28" s="14" t="str">
        <f t="shared" si="16"/>
        <v>50,00</v>
      </c>
      <c r="BE28" s="14" t="str">
        <f t="shared" si="17"/>
        <v>0,00</v>
      </c>
      <c r="BF28" s="14" t="str">
        <f t="shared" si="18"/>
        <v>0,00</v>
      </c>
      <c r="BG28" s="14" t="str">
        <f t="shared" si="19"/>
        <v>30,00</v>
      </c>
      <c r="BH28" s="14" t="str">
        <f t="shared" si="20"/>
        <v>58,90</v>
      </c>
      <c r="BI28" s="14" t="str">
        <f t="shared" si="21"/>
        <v>0,00</v>
      </c>
      <c r="BJ28" s="14" t="str">
        <f t="shared" si="22"/>
        <v>0,00</v>
      </c>
      <c r="BK28" s="12"/>
      <c r="BL28" s="15" t="e">
        <f>IF(PREENCHER!AV28="",#REF!,IF(PREENCHER!AW28="",#REF!,IF(PREENCHER!AX28="",#REF!,IF(STDEV(PREENCHER!$AP28:$AR28)/AVERAGE(PREENCHER!$AP28:$AR28)&gt;#REF!,IF(STDEV(PREENCHER!$AQ28:$AS28)/AVERAGE(PREENCHER!$AQ28:$AS28)&gt;#REF!,IF(STDEV(PREENCHER!$AR28:$AT28)/AVERAGE(PREENCHER!$AR28:$AT28)&gt;#REF!,IF(STDEV(PREENCHER!$AS28:$AU28)/AVERAGE(PREENCHER!$AS28:$AU28)&gt;#REF!,#REF!,AVERAGE(PREENCHER!$AS28:$AU28)),AVERAGE(PREENCHER!$AR28:$AT28)),AVERAGE(PREENCHER!$AQ28:$AS28)),AVERAGE(PREENCHER!$AP28:$AR28)))))</f>
        <v>#REF!</v>
      </c>
      <c r="BM28" s="15" t="str">
        <f t="shared" si="23"/>
        <v/>
      </c>
      <c r="BQ28" s="16" t="str">
        <f t="shared" si="24"/>
        <v/>
      </c>
      <c r="BR28" s="17" t="str">
        <f t="shared" si="25"/>
        <v/>
      </c>
      <c r="BS28" s="16" t="str">
        <f t="shared" si="26"/>
        <v/>
      </c>
      <c r="BT28" s="18" t="str">
        <f t="shared" si="27"/>
        <v/>
      </c>
      <c r="BU28" s="16" t="str">
        <f t="shared" si="28"/>
        <v/>
      </c>
    </row>
    <row r="29" spans="1:73" ht="18" x14ac:dyDescent="0.3">
      <c r="A29" s="80"/>
      <c r="B29" s="81" t="s">
        <v>76</v>
      </c>
      <c r="C29" s="82"/>
      <c r="D29" s="83"/>
      <c r="E29" s="84"/>
      <c r="F29" s="84">
        <v>47.02</v>
      </c>
      <c r="G29" s="84">
        <v>50</v>
      </c>
      <c r="H29" s="84">
        <v>44.9</v>
      </c>
      <c r="I29" s="84"/>
      <c r="J29" s="84"/>
      <c r="K29" s="84">
        <v>64</v>
      </c>
      <c r="L29" s="84"/>
      <c r="M29" s="84">
        <v>99.9</v>
      </c>
      <c r="N29" s="84"/>
      <c r="O29" s="84"/>
      <c r="P29" s="84"/>
      <c r="Q29" s="84"/>
      <c r="R29" s="84"/>
      <c r="S29" s="84">
        <v>50</v>
      </c>
      <c r="T29" s="84"/>
      <c r="U29" s="84"/>
      <c r="V29" s="84">
        <v>50.34</v>
      </c>
      <c r="W29" s="84"/>
      <c r="X29" s="97"/>
      <c r="Y29" s="102">
        <f t="shared" si="29"/>
        <v>58.02</v>
      </c>
      <c r="Z29" s="104"/>
      <c r="AA29" s="117"/>
      <c r="AB29" s="104" t="str">
        <f t="shared" si="0"/>
        <v/>
      </c>
      <c r="AC29" s="111" t="str">
        <f t="shared" si="1"/>
        <v/>
      </c>
      <c r="AD29" s="7"/>
      <c r="AE29" s="8">
        <f t="shared" si="30"/>
        <v>7</v>
      </c>
      <c r="AF29" s="9">
        <f t="shared" si="31"/>
        <v>7</v>
      </c>
      <c r="AG29" s="10">
        <f t="shared" si="32"/>
        <v>44.9</v>
      </c>
      <c r="AH29" s="10">
        <f t="shared" si="33"/>
        <v>99.9</v>
      </c>
      <c r="AI29" s="28">
        <f t="shared" si="34"/>
        <v>58.02</v>
      </c>
      <c r="AJ29" s="28">
        <f t="shared" si="35"/>
        <v>50</v>
      </c>
      <c r="AK29" s="11">
        <f t="shared" si="36"/>
        <v>19.452730497529721</v>
      </c>
      <c r="AL29" s="30">
        <f t="shared" si="2"/>
        <v>0.33527629261512787</v>
      </c>
      <c r="AM29" s="31">
        <f t="shared" si="37"/>
        <v>50</v>
      </c>
      <c r="AN29" s="7"/>
      <c r="AO29" s="12"/>
      <c r="AP29" s="13">
        <f t="shared" si="3"/>
        <v>44.9</v>
      </c>
      <c r="AQ29" s="13">
        <f t="shared" si="4"/>
        <v>47.02</v>
      </c>
      <c r="AR29" s="13">
        <f t="shared" si="5"/>
        <v>50</v>
      </c>
      <c r="AS29" s="13">
        <f t="shared" si="6"/>
        <v>64</v>
      </c>
      <c r="AT29" s="13">
        <f t="shared" si="7"/>
        <v>99.9</v>
      </c>
      <c r="AU29" s="13" t="str">
        <f t="shared" si="8"/>
        <v/>
      </c>
      <c r="AV29" s="13">
        <f t="shared" si="9"/>
        <v>47.306666666666672</v>
      </c>
      <c r="AW29" s="13">
        <f t="shared" si="10"/>
        <v>53.673333333333339</v>
      </c>
      <c r="AX29" s="13">
        <f t="shared" si="11"/>
        <v>71.3</v>
      </c>
      <c r="AY29" s="13" t="str">
        <f t="shared" si="12"/>
        <v/>
      </c>
      <c r="AZ29" s="12"/>
      <c r="BA29" s="14" t="str">
        <f t="shared" si="13"/>
        <v>0,00</v>
      </c>
      <c r="BB29" s="14" t="str">
        <f t="shared" si="14"/>
        <v>47,02</v>
      </c>
      <c r="BC29" s="14" t="str">
        <f t="shared" si="15"/>
        <v>50,00</v>
      </c>
      <c r="BD29" s="14" t="str">
        <f t="shared" si="16"/>
        <v>44,90</v>
      </c>
      <c r="BE29" s="14" t="str">
        <f t="shared" si="17"/>
        <v>0,00</v>
      </c>
      <c r="BF29" s="14" t="str">
        <f t="shared" si="18"/>
        <v>64,00</v>
      </c>
      <c r="BG29" s="14" t="str">
        <f t="shared" si="19"/>
        <v>0,00</v>
      </c>
      <c r="BH29" s="14" t="str">
        <f t="shared" si="20"/>
        <v>99,90</v>
      </c>
      <c r="BI29" s="14" t="str">
        <f t="shared" si="21"/>
        <v>0,00</v>
      </c>
      <c r="BJ29" s="14" t="str">
        <f t="shared" si="22"/>
        <v>0,00</v>
      </c>
      <c r="BK29" s="12"/>
      <c r="BL29" s="15" t="e">
        <f>IF(PREENCHER!AV29="",#REF!,IF(PREENCHER!AW29="",#REF!,IF(PREENCHER!AX29="",#REF!,IF(STDEV(PREENCHER!$AP29:$AR29)/AVERAGE(PREENCHER!$AP29:$AR29)&gt;#REF!,IF(STDEV(PREENCHER!$AQ29:$AS29)/AVERAGE(PREENCHER!$AQ29:$AS29)&gt;#REF!,IF(STDEV(PREENCHER!$AR29:$AT29)/AVERAGE(PREENCHER!$AR29:$AT29)&gt;#REF!,IF(STDEV(PREENCHER!$AS29:$AU29)/AVERAGE(PREENCHER!$AS29:$AU29)&gt;#REF!,#REF!,AVERAGE(PREENCHER!$AS29:$AU29)),AVERAGE(PREENCHER!$AR29:$AT29)),AVERAGE(PREENCHER!$AQ29:$AS29)),AVERAGE(PREENCHER!$AP29:$AR29)))))</f>
        <v>#REF!</v>
      </c>
      <c r="BM29" s="15" t="str">
        <f t="shared" si="23"/>
        <v/>
      </c>
      <c r="BQ29" s="16" t="str">
        <f t="shared" si="24"/>
        <v/>
      </c>
      <c r="BR29" s="17" t="str">
        <f t="shared" si="25"/>
        <v/>
      </c>
      <c r="BS29" s="16" t="str">
        <f t="shared" si="26"/>
        <v/>
      </c>
      <c r="BT29" s="18" t="str">
        <f t="shared" si="27"/>
        <v/>
      </c>
      <c r="BU29" s="16" t="str">
        <f t="shared" si="28"/>
        <v/>
      </c>
    </row>
    <row r="30" spans="1:73" ht="18" x14ac:dyDescent="0.3">
      <c r="A30" s="80"/>
      <c r="B30" s="81"/>
      <c r="C30" s="82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97"/>
      <c r="Y30" s="102" t="str">
        <f t="shared" si="29"/>
        <v/>
      </c>
      <c r="Z30" s="104" t="str">
        <f t="shared" si="38"/>
        <v/>
      </c>
      <c r="AA30" s="117"/>
      <c r="AB30" s="104" t="str">
        <f t="shared" si="0"/>
        <v/>
      </c>
      <c r="AC30" s="111" t="str">
        <f t="shared" si="1"/>
        <v/>
      </c>
      <c r="AD30" s="7"/>
      <c r="AE30" s="8">
        <f t="shared" si="30"/>
        <v>0</v>
      </c>
      <c r="AF30" s="9">
        <f t="shared" si="31"/>
        <v>0</v>
      </c>
      <c r="AG30" s="10">
        <f t="shared" si="32"/>
        <v>0</v>
      </c>
      <c r="AH30" s="10">
        <f t="shared" si="33"/>
        <v>0</v>
      </c>
      <c r="AI30" s="28" t="str">
        <f t="shared" si="34"/>
        <v/>
      </c>
      <c r="AJ30" s="28" t="str">
        <f t="shared" si="35"/>
        <v/>
      </c>
      <c r="AK30" s="11" t="str">
        <f t="shared" si="36"/>
        <v/>
      </c>
      <c r="AL30" s="30" t="str">
        <f t="shared" si="2"/>
        <v/>
      </c>
      <c r="AM30" s="31">
        <f t="shared" si="37"/>
        <v>0</v>
      </c>
      <c r="AN30" s="7"/>
      <c r="AO30" s="12"/>
      <c r="AP30" s="13" t="str">
        <f t="shared" si="3"/>
        <v/>
      </c>
      <c r="AQ30" s="13" t="str">
        <f t="shared" si="4"/>
        <v/>
      </c>
      <c r="AR30" s="13" t="str">
        <f t="shared" si="5"/>
        <v/>
      </c>
      <c r="AS30" s="13" t="str">
        <f t="shared" si="6"/>
        <v/>
      </c>
      <c r="AT30" s="13" t="str">
        <f t="shared" si="7"/>
        <v/>
      </c>
      <c r="AU30" s="13" t="str">
        <f t="shared" si="8"/>
        <v/>
      </c>
      <c r="AV30" s="13" t="str">
        <f t="shared" si="9"/>
        <v/>
      </c>
      <c r="AW30" s="13" t="str">
        <f t="shared" si="10"/>
        <v/>
      </c>
      <c r="AX30" s="13" t="str">
        <f t="shared" si="11"/>
        <v/>
      </c>
      <c r="AY30" s="13" t="str">
        <f t="shared" si="12"/>
        <v/>
      </c>
      <c r="AZ30" s="12"/>
      <c r="BA30" s="14" t="str">
        <f t="shared" si="13"/>
        <v>0,00</v>
      </c>
      <c r="BB30" s="14" t="str">
        <f t="shared" si="14"/>
        <v>0,00</v>
      </c>
      <c r="BC30" s="14" t="str">
        <f t="shared" si="15"/>
        <v>0,00</v>
      </c>
      <c r="BD30" s="14" t="str">
        <f t="shared" si="16"/>
        <v>0,00</v>
      </c>
      <c r="BE30" s="14" t="str">
        <f t="shared" si="17"/>
        <v>0,00</v>
      </c>
      <c r="BF30" s="14" t="str">
        <f t="shared" si="18"/>
        <v>0,00</v>
      </c>
      <c r="BG30" s="14" t="str">
        <f t="shared" si="19"/>
        <v>0,00</v>
      </c>
      <c r="BH30" s="14" t="str">
        <f t="shared" si="20"/>
        <v>0,00</v>
      </c>
      <c r="BI30" s="14" t="str">
        <f t="shared" si="21"/>
        <v>0,00</v>
      </c>
      <c r="BJ30" s="14" t="str">
        <f t="shared" si="22"/>
        <v>0,00</v>
      </c>
      <c r="BK30" s="12"/>
      <c r="BL30" s="15" t="e">
        <f>IF(PREENCHER!AV30="",#REF!,IF(PREENCHER!AW30="",#REF!,IF(PREENCHER!AX30="",#REF!,IF(STDEV(PREENCHER!$AP30:$AR30)/AVERAGE(PREENCHER!$AP30:$AR30)&gt;#REF!,IF(STDEV(PREENCHER!$AQ30:$AS30)/AVERAGE(PREENCHER!$AQ30:$AS30)&gt;#REF!,IF(STDEV(PREENCHER!$AR30:$AT30)/AVERAGE(PREENCHER!$AR30:$AT30)&gt;#REF!,IF(STDEV(PREENCHER!$AS30:$AU30)/AVERAGE(PREENCHER!$AS30:$AU30)&gt;#REF!,#REF!,AVERAGE(PREENCHER!$AS30:$AU30)),AVERAGE(PREENCHER!$AR30:$AT30)),AVERAGE(PREENCHER!$AQ30:$AS30)),AVERAGE(PREENCHER!$AP30:$AR30)))))</f>
        <v>#REF!</v>
      </c>
      <c r="BM30" s="15" t="str">
        <f t="shared" si="23"/>
        <v/>
      </c>
      <c r="BQ30" s="16" t="str">
        <f t="shared" si="24"/>
        <v/>
      </c>
      <c r="BR30" s="17" t="str">
        <f t="shared" si="25"/>
        <v/>
      </c>
      <c r="BS30" s="16" t="str">
        <f t="shared" si="26"/>
        <v/>
      </c>
      <c r="BT30" s="18" t="str">
        <f t="shared" si="27"/>
        <v/>
      </c>
      <c r="BU30" s="16" t="str">
        <f t="shared" si="28"/>
        <v/>
      </c>
    </row>
    <row r="31" spans="1:73" ht="18" x14ac:dyDescent="0.3">
      <c r="A31" s="80"/>
      <c r="B31" s="93"/>
      <c r="C31" s="82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97"/>
      <c r="Y31" s="102" t="str">
        <f t="shared" si="29"/>
        <v/>
      </c>
      <c r="Z31" s="104" t="str">
        <f t="shared" si="38"/>
        <v/>
      </c>
      <c r="AA31" s="117"/>
      <c r="AB31" s="104" t="str">
        <f t="shared" si="0"/>
        <v/>
      </c>
      <c r="AC31" s="111" t="str">
        <f t="shared" si="1"/>
        <v/>
      </c>
      <c r="AD31" s="7"/>
      <c r="AE31" s="8">
        <f t="shared" si="30"/>
        <v>0</v>
      </c>
      <c r="AF31" s="9">
        <f t="shared" si="31"/>
        <v>0</v>
      </c>
      <c r="AG31" s="10">
        <f t="shared" si="32"/>
        <v>0</v>
      </c>
      <c r="AH31" s="10">
        <f t="shared" si="33"/>
        <v>0</v>
      </c>
      <c r="AI31" s="28" t="str">
        <f t="shared" si="34"/>
        <v/>
      </c>
      <c r="AJ31" s="28" t="str">
        <f t="shared" si="35"/>
        <v/>
      </c>
      <c r="AK31" s="11" t="str">
        <f t="shared" si="36"/>
        <v/>
      </c>
      <c r="AL31" s="30" t="str">
        <f t="shared" si="2"/>
        <v/>
      </c>
      <c r="AM31" s="31">
        <f t="shared" si="37"/>
        <v>0</v>
      </c>
      <c r="AN31" s="7"/>
      <c r="AO31" s="12"/>
      <c r="AP31" s="13" t="str">
        <f t="shared" si="3"/>
        <v/>
      </c>
      <c r="AQ31" s="13" t="str">
        <f t="shared" si="4"/>
        <v/>
      </c>
      <c r="AR31" s="13" t="str">
        <f t="shared" si="5"/>
        <v/>
      </c>
      <c r="AS31" s="13" t="str">
        <f t="shared" si="6"/>
        <v/>
      </c>
      <c r="AT31" s="13" t="str">
        <f t="shared" si="7"/>
        <v/>
      </c>
      <c r="AU31" s="13" t="str">
        <f t="shared" si="8"/>
        <v/>
      </c>
      <c r="AV31" s="13" t="str">
        <f t="shared" si="9"/>
        <v/>
      </c>
      <c r="AW31" s="13" t="str">
        <f t="shared" si="10"/>
        <v/>
      </c>
      <c r="AX31" s="13" t="str">
        <f t="shared" si="11"/>
        <v/>
      </c>
      <c r="AY31" s="13" t="str">
        <f t="shared" si="12"/>
        <v/>
      </c>
      <c r="AZ31" s="12"/>
      <c r="BA31" s="14" t="str">
        <f t="shared" si="13"/>
        <v>0,00</v>
      </c>
      <c r="BB31" s="14" t="str">
        <f t="shared" si="14"/>
        <v>0,00</v>
      </c>
      <c r="BC31" s="14" t="str">
        <f t="shared" si="15"/>
        <v>0,00</v>
      </c>
      <c r="BD31" s="14" t="str">
        <f t="shared" si="16"/>
        <v>0,00</v>
      </c>
      <c r="BE31" s="14" t="str">
        <f t="shared" si="17"/>
        <v>0,00</v>
      </c>
      <c r="BF31" s="14" t="str">
        <f t="shared" si="18"/>
        <v>0,00</v>
      </c>
      <c r="BG31" s="14" t="str">
        <f t="shared" si="19"/>
        <v>0,00</v>
      </c>
      <c r="BH31" s="14" t="str">
        <f t="shared" si="20"/>
        <v>0,00</v>
      </c>
      <c r="BI31" s="14" t="str">
        <f t="shared" si="21"/>
        <v>0,00</v>
      </c>
      <c r="BJ31" s="14" t="str">
        <f t="shared" si="22"/>
        <v>0,00</v>
      </c>
      <c r="BK31" s="12"/>
      <c r="BL31" s="15" t="e">
        <f>IF(PREENCHER!AV31="",#REF!,IF(PREENCHER!AW31="",#REF!,IF(PREENCHER!AX31="",#REF!,IF(STDEV(PREENCHER!$AP31:$AR31)/AVERAGE(PREENCHER!$AP31:$AR31)&gt;#REF!,IF(STDEV(PREENCHER!$AQ31:$AS31)/AVERAGE(PREENCHER!$AQ31:$AS31)&gt;#REF!,IF(STDEV(PREENCHER!$AR31:$AT31)/AVERAGE(PREENCHER!$AR31:$AT31)&gt;#REF!,IF(STDEV(PREENCHER!$AS31:$AU31)/AVERAGE(PREENCHER!$AS31:$AU31)&gt;#REF!,#REF!,AVERAGE(PREENCHER!$AS31:$AU31)),AVERAGE(PREENCHER!$AR31:$AT31)),AVERAGE(PREENCHER!$AQ31:$AS31)),AVERAGE(PREENCHER!$AP31:$AR31)))))</f>
        <v>#REF!</v>
      </c>
      <c r="BM31" s="15" t="str">
        <f t="shared" si="23"/>
        <v/>
      </c>
      <c r="BQ31" s="16" t="str">
        <f t="shared" si="24"/>
        <v/>
      </c>
      <c r="BR31" s="17" t="str">
        <f t="shared" si="25"/>
        <v/>
      </c>
      <c r="BS31" s="16" t="str">
        <f t="shared" si="26"/>
        <v/>
      </c>
      <c r="BT31" s="18" t="str">
        <f t="shared" si="27"/>
        <v/>
      </c>
      <c r="BU31" s="16" t="str">
        <f t="shared" si="28"/>
        <v/>
      </c>
    </row>
    <row r="32" spans="1:73" ht="18.600000000000001" thickBot="1" x14ac:dyDescent="0.35">
      <c r="A32" s="88"/>
      <c r="B32" s="133"/>
      <c r="C32" s="90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9"/>
      <c r="Y32" s="106" t="str">
        <f t="shared" si="29"/>
        <v/>
      </c>
      <c r="Z32" s="107" t="str">
        <f t="shared" si="38"/>
        <v/>
      </c>
      <c r="AA32" s="119"/>
      <c r="AB32" s="107" t="str">
        <f t="shared" si="0"/>
        <v/>
      </c>
      <c r="AC32" s="112" t="str">
        <f t="shared" si="1"/>
        <v/>
      </c>
      <c r="AD32" s="7"/>
      <c r="AE32" s="34">
        <f t="shared" si="30"/>
        <v>0</v>
      </c>
      <c r="AF32" s="35">
        <f t="shared" si="31"/>
        <v>0</v>
      </c>
      <c r="AG32" s="36">
        <f t="shared" si="32"/>
        <v>0</v>
      </c>
      <c r="AH32" s="36">
        <f t="shared" si="33"/>
        <v>0</v>
      </c>
      <c r="AI32" s="37" t="str">
        <f t="shared" si="34"/>
        <v/>
      </c>
      <c r="AJ32" s="37" t="str">
        <f t="shared" si="35"/>
        <v/>
      </c>
      <c r="AK32" s="38" t="str">
        <f t="shared" si="36"/>
        <v/>
      </c>
      <c r="AL32" s="39" t="str">
        <f t="shared" si="2"/>
        <v/>
      </c>
      <c r="AM32" s="40">
        <f t="shared" si="37"/>
        <v>0</v>
      </c>
      <c r="AN32" s="7"/>
      <c r="AO32" s="12"/>
      <c r="AP32" s="13" t="str">
        <f t="shared" si="3"/>
        <v/>
      </c>
      <c r="AQ32" s="13" t="str">
        <f t="shared" si="4"/>
        <v/>
      </c>
      <c r="AR32" s="13" t="str">
        <f t="shared" si="5"/>
        <v/>
      </c>
      <c r="AS32" s="13" t="str">
        <f t="shared" si="6"/>
        <v/>
      </c>
      <c r="AT32" s="13" t="str">
        <f t="shared" si="7"/>
        <v/>
      </c>
      <c r="AU32" s="13" t="str">
        <f t="shared" si="8"/>
        <v/>
      </c>
      <c r="AV32" s="13" t="str">
        <f t="shared" si="9"/>
        <v/>
      </c>
      <c r="AW32" s="13" t="str">
        <f t="shared" si="10"/>
        <v/>
      </c>
      <c r="AX32" s="13" t="str">
        <f t="shared" si="11"/>
        <v/>
      </c>
      <c r="AY32" s="13" t="str">
        <f t="shared" si="12"/>
        <v/>
      </c>
      <c r="AZ32" s="12"/>
      <c r="BA32" s="14" t="str">
        <f t="shared" si="13"/>
        <v>0,00</v>
      </c>
      <c r="BB32" s="14" t="str">
        <f t="shared" si="14"/>
        <v>0,00</v>
      </c>
      <c r="BC32" s="14" t="str">
        <f t="shared" si="15"/>
        <v>0,00</v>
      </c>
      <c r="BD32" s="14" t="str">
        <f t="shared" si="16"/>
        <v>0,00</v>
      </c>
      <c r="BE32" s="14" t="str">
        <f t="shared" si="17"/>
        <v>0,00</v>
      </c>
      <c r="BF32" s="14" t="str">
        <f t="shared" si="18"/>
        <v>0,00</v>
      </c>
      <c r="BG32" s="14" t="str">
        <f t="shared" si="19"/>
        <v>0,00</v>
      </c>
      <c r="BH32" s="14" t="str">
        <f t="shared" si="20"/>
        <v>0,00</v>
      </c>
      <c r="BI32" s="14" t="str">
        <f t="shared" si="21"/>
        <v>0,00</v>
      </c>
      <c r="BJ32" s="14" t="str">
        <f t="shared" si="22"/>
        <v>0,00</v>
      </c>
      <c r="BK32" s="12"/>
      <c r="BL32" s="15" t="e">
        <f>IF(PREENCHER!AV32="",#REF!,IF(PREENCHER!AW32="",#REF!,IF(PREENCHER!AX32="",#REF!,IF(STDEV(PREENCHER!$AP32:$AR32)/AVERAGE(PREENCHER!$AP32:$AR32)&gt;#REF!,IF(STDEV(PREENCHER!$AQ32:$AS32)/AVERAGE(PREENCHER!$AQ32:$AS32)&gt;#REF!,IF(STDEV(PREENCHER!$AR32:$AT32)/AVERAGE(PREENCHER!$AR32:$AT32)&gt;#REF!,IF(STDEV(PREENCHER!$AS32:$AU32)/AVERAGE(PREENCHER!$AS32:$AU32)&gt;#REF!,#REF!,AVERAGE(PREENCHER!$AS32:$AU32)),AVERAGE(PREENCHER!$AR32:$AT32)),AVERAGE(PREENCHER!$AQ32:$AS32)),AVERAGE(PREENCHER!$AP32:$AR32)))))</f>
        <v>#REF!</v>
      </c>
      <c r="BM32" s="15" t="str">
        <f t="shared" si="23"/>
        <v/>
      </c>
      <c r="BQ32" s="16" t="str">
        <f t="shared" si="24"/>
        <v/>
      </c>
      <c r="BR32" s="17" t="str">
        <f t="shared" si="25"/>
        <v/>
      </c>
      <c r="BS32" s="16" t="str">
        <f t="shared" si="26"/>
        <v/>
      </c>
      <c r="BT32" s="18" t="str">
        <f t="shared" si="27"/>
        <v/>
      </c>
      <c r="BU32" s="16" t="str">
        <f t="shared" si="28"/>
        <v/>
      </c>
    </row>
    <row r="33" spans="1:73" ht="21" customHeight="1" thickBot="1" x14ac:dyDescent="0.35">
      <c r="A33" s="139"/>
      <c r="B33" s="140" t="s">
        <v>95</v>
      </c>
      <c r="C33" s="141"/>
      <c r="D33" s="142"/>
      <c r="E33" s="143">
        <v>2.36</v>
      </c>
      <c r="F33" s="143">
        <v>2.5</v>
      </c>
      <c r="G33" s="143"/>
      <c r="H33" s="143">
        <v>1.35</v>
      </c>
      <c r="I33" s="143">
        <v>1.1200000000000001</v>
      </c>
      <c r="J33" s="143">
        <v>1</v>
      </c>
      <c r="K33" s="143">
        <v>2.5</v>
      </c>
      <c r="L33" s="143">
        <v>2.5</v>
      </c>
      <c r="M33" s="143"/>
      <c r="N33" s="143">
        <v>3.79</v>
      </c>
      <c r="O33" s="143">
        <v>2.5</v>
      </c>
      <c r="P33" s="143">
        <v>3</v>
      </c>
      <c r="Q33" s="143">
        <v>1.28</v>
      </c>
      <c r="R33" s="143">
        <v>2.4700000000000002</v>
      </c>
      <c r="S33" s="143"/>
      <c r="T33" s="143"/>
      <c r="U33" s="143"/>
      <c r="V33" s="143">
        <v>1.93</v>
      </c>
      <c r="W33" s="143">
        <v>2.5</v>
      </c>
      <c r="X33" s="144"/>
      <c r="Y33" s="135">
        <f t="shared" si="29"/>
        <v>2.2000000000000002</v>
      </c>
      <c r="Z33" s="136"/>
      <c r="AA33" s="137"/>
      <c r="AB33" s="136" t="str">
        <f t="shared" si="0"/>
        <v/>
      </c>
      <c r="AC33" s="145" t="str">
        <f t="shared" si="1"/>
        <v/>
      </c>
      <c r="AD33" s="146"/>
      <c r="AE33" s="147">
        <f t="shared" si="30"/>
        <v>14</v>
      </c>
      <c r="AF33" s="148">
        <f t="shared" si="31"/>
        <v>14</v>
      </c>
      <c r="AG33" s="138">
        <f t="shared" si="32"/>
        <v>1</v>
      </c>
      <c r="AH33" s="138">
        <f t="shared" si="33"/>
        <v>3.79</v>
      </c>
      <c r="AI33" s="138">
        <f t="shared" si="34"/>
        <v>2.2000000000000002</v>
      </c>
      <c r="AJ33" s="138">
        <f t="shared" si="35"/>
        <v>2.4850000000000003</v>
      </c>
      <c r="AK33" s="149">
        <f t="shared" si="36"/>
        <v>0.7827368159713225</v>
      </c>
      <c r="AL33" s="150">
        <f t="shared" si="2"/>
        <v>0.35578946180514653</v>
      </c>
      <c r="AM33" s="151">
        <f t="shared" si="37"/>
        <v>2.2000000000000002</v>
      </c>
      <c r="AN33" s="7"/>
      <c r="AO33" s="12"/>
      <c r="AP33" s="13">
        <f t="shared" si="3"/>
        <v>1</v>
      </c>
      <c r="AQ33" s="13">
        <f t="shared" si="4"/>
        <v>1.1200000000000001</v>
      </c>
      <c r="AR33" s="13">
        <f t="shared" si="5"/>
        <v>1.28</v>
      </c>
      <c r="AS33" s="13">
        <f t="shared" si="6"/>
        <v>1.35</v>
      </c>
      <c r="AT33" s="13">
        <f t="shared" si="7"/>
        <v>2.36</v>
      </c>
      <c r="AU33" s="13">
        <f t="shared" si="8"/>
        <v>2.4700000000000002</v>
      </c>
      <c r="AV33" s="13">
        <f t="shared" si="9"/>
        <v>1.1333333333333335</v>
      </c>
      <c r="AW33" s="13">
        <f t="shared" si="10"/>
        <v>1.2500000000000002</v>
      </c>
      <c r="AX33" s="13">
        <f t="shared" si="11"/>
        <v>1.6633333333333333</v>
      </c>
      <c r="AY33" s="13">
        <f t="shared" si="12"/>
        <v>2.06</v>
      </c>
      <c r="AZ33" s="12"/>
      <c r="BA33" s="14" t="str">
        <f t="shared" si="13"/>
        <v>2,36</v>
      </c>
      <c r="BB33" s="14" t="str">
        <f t="shared" si="14"/>
        <v>2,50</v>
      </c>
      <c r="BC33" s="14" t="str">
        <f t="shared" si="15"/>
        <v>0,00</v>
      </c>
      <c r="BD33" s="14" t="str">
        <f t="shared" si="16"/>
        <v>1,35</v>
      </c>
      <c r="BE33" s="14" t="str">
        <f t="shared" si="17"/>
        <v>1,00</v>
      </c>
      <c r="BF33" s="14" t="str">
        <f t="shared" si="18"/>
        <v>2,50</v>
      </c>
      <c r="BG33" s="14" t="str">
        <f t="shared" si="19"/>
        <v>2,50</v>
      </c>
      <c r="BH33" s="14" t="str">
        <f t="shared" si="20"/>
        <v>0,00</v>
      </c>
      <c r="BI33" s="14" t="str">
        <f t="shared" si="21"/>
        <v>3,79</v>
      </c>
      <c r="BJ33" s="14" t="str">
        <f t="shared" si="22"/>
        <v>2,47</v>
      </c>
      <c r="BK33" s="12"/>
      <c r="BL33" s="15" t="e">
        <f>IF(PREENCHER!AV33="",#REF!,IF(PREENCHER!AW33="",#REF!,IF(PREENCHER!AX33="",#REF!,IF(STDEV(PREENCHER!$AP33:$AR33)/AVERAGE(PREENCHER!$AP33:$AR33)&gt;#REF!,IF(STDEV(PREENCHER!$AQ33:$AS33)/AVERAGE(PREENCHER!$AQ33:$AS33)&gt;#REF!,IF(STDEV(PREENCHER!$AR33:$AT33)/AVERAGE(PREENCHER!$AR33:$AT33)&gt;#REF!,IF(STDEV(PREENCHER!$AS33:$AU33)/AVERAGE(PREENCHER!$AS33:$AU33)&gt;#REF!,#REF!,AVERAGE(PREENCHER!$AS33:$AU33)),AVERAGE(PREENCHER!$AR33:$AT33)),AVERAGE(PREENCHER!$AQ33:$AS33)),AVERAGE(PREENCHER!$AP33:$AR33)))))</f>
        <v>#REF!</v>
      </c>
      <c r="BM33" s="15" t="str">
        <f t="shared" si="23"/>
        <v/>
      </c>
      <c r="BQ33" s="16" t="str">
        <f t="shared" si="24"/>
        <v/>
      </c>
      <c r="BR33" s="17" t="str">
        <f t="shared" si="25"/>
        <v/>
      </c>
      <c r="BS33" s="16" t="str">
        <f t="shared" si="26"/>
        <v/>
      </c>
      <c r="BT33" s="18" t="str">
        <f t="shared" si="27"/>
        <v/>
      </c>
      <c r="BU33" s="16" t="str">
        <f t="shared" si="28"/>
        <v/>
      </c>
    </row>
    <row r="34" spans="1:73" ht="18" x14ac:dyDescent="0.3">
      <c r="A34" s="75"/>
      <c r="B34" s="134"/>
      <c r="C34" s="77"/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96"/>
      <c r="Y34" s="102" t="str">
        <f t="shared" si="29"/>
        <v/>
      </c>
      <c r="Z34" s="103" t="str">
        <f t="shared" si="38"/>
        <v/>
      </c>
      <c r="AA34" s="120"/>
      <c r="AB34" s="103" t="str">
        <f t="shared" si="0"/>
        <v/>
      </c>
      <c r="AC34" s="110" t="str">
        <f t="shared" si="1"/>
        <v/>
      </c>
      <c r="AD34" s="7"/>
      <c r="AE34" s="47">
        <f t="shared" si="30"/>
        <v>0</v>
      </c>
      <c r="AF34" s="9">
        <f t="shared" si="31"/>
        <v>0</v>
      </c>
      <c r="AG34" s="10">
        <f t="shared" si="32"/>
        <v>0</v>
      </c>
      <c r="AH34" s="10">
        <f t="shared" si="33"/>
        <v>0</v>
      </c>
      <c r="AI34" s="28" t="str">
        <f t="shared" si="34"/>
        <v/>
      </c>
      <c r="AJ34" s="28" t="str">
        <f t="shared" si="35"/>
        <v/>
      </c>
      <c r="AK34" s="11" t="str">
        <f t="shared" si="36"/>
        <v/>
      </c>
      <c r="AL34" s="30" t="str">
        <f t="shared" si="2"/>
        <v/>
      </c>
      <c r="AM34" s="48">
        <f t="shared" si="37"/>
        <v>0</v>
      </c>
      <c r="AN34" s="7"/>
      <c r="AO34" s="12"/>
      <c r="AP34" s="13" t="str">
        <f t="shared" si="3"/>
        <v/>
      </c>
      <c r="AQ34" s="13" t="str">
        <f t="shared" si="4"/>
        <v/>
      </c>
      <c r="AR34" s="13" t="str">
        <f t="shared" si="5"/>
        <v/>
      </c>
      <c r="AS34" s="13" t="str">
        <f t="shared" si="6"/>
        <v/>
      </c>
      <c r="AT34" s="13" t="str">
        <f t="shared" si="7"/>
        <v/>
      </c>
      <c r="AU34" s="13" t="str">
        <f t="shared" si="8"/>
        <v/>
      </c>
      <c r="AV34" s="13" t="str">
        <f t="shared" si="9"/>
        <v/>
      </c>
      <c r="AW34" s="13" t="str">
        <f t="shared" si="10"/>
        <v/>
      </c>
      <c r="AX34" s="13" t="str">
        <f t="shared" si="11"/>
        <v/>
      </c>
      <c r="AY34" s="13" t="str">
        <f t="shared" si="12"/>
        <v/>
      </c>
      <c r="AZ34" s="12"/>
      <c r="BA34" s="14" t="str">
        <f t="shared" si="13"/>
        <v>0,00</v>
      </c>
      <c r="BB34" s="14" t="str">
        <f t="shared" si="14"/>
        <v>0,00</v>
      </c>
      <c r="BC34" s="14" t="str">
        <f t="shared" si="15"/>
        <v>0,00</v>
      </c>
      <c r="BD34" s="14" t="str">
        <f t="shared" si="16"/>
        <v>0,00</v>
      </c>
      <c r="BE34" s="14" t="str">
        <f t="shared" si="17"/>
        <v>0,00</v>
      </c>
      <c r="BF34" s="14" t="str">
        <f t="shared" si="18"/>
        <v>0,00</v>
      </c>
      <c r="BG34" s="14" t="str">
        <f t="shared" si="19"/>
        <v>0,00</v>
      </c>
      <c r="BH34" s="14" t="str">
        <f t="shared" si="20"/>
        <v>0,00</v>
      </c>
      <c r="BI34" s="14" t="str">
        <f t="shared" si="21"/>
        <v>0,00</v>
      </c>
      <c r="BJ34" s="14" t="str">
        <f t="shared" si="22"/>
        <v>0,00</v>
      </c>
      <c r="BK34" s="12"/>
      <c r="BL34" s="15" t="e">
        <f>IF(PREENCHER!AV34="",#REF!,IF(PREENCHER!AW34="",#REF!,IF(PREENCHER!AX34="",#REF!,IF(STDEV(PREENCHER!$AP34:$AR34)/AVERAGE(PREENCHER!$AP34:$AR34)&gt;#REF!,IF(STDEV(PREENCHER!$AQ34:$AS34)/AVERAGE(PREENCHER!$AQ34:$AS34)&gt;#REF!,IF(STDEV(PREENCHER!$AR34:$AT34)/AVERAGE(PREENCHER!$AR34:$AT34)&gt;#REF!,IF(STDEV(PREENCHER!$AS34:$AU34)/AVERAGE(PREENCHER!$AS34:$AU34)&gt;#REF!,#REF!,AVERAGE(PREENCHER!$AS34:$AU34)),AVERAGE(PREENCHER!$AR34:$AT34)),AVERAGE(PREENCHER!$AQ34:$AS34)),AVERAGE(PREENCHER!$AP34:$AR34)))))</f>
        <v>#REF!</v>
      </c>
      <c r="BM34" s="15" t="str">
        <f t="shared" si="23"/>
        <v/>
      </c>
      <c r="BQ34" s="16" t="str">
        <f t="shared" si="24"/>
        <v/>
      </c>
      <c r="BR34" s="17" t="str">
        <f t="shared" si="25"/>
        <v/>
      </c>
      <c r="BS34" s="16" t="str">
        <f t="shared" si="26"/>
        <v/>
      </c>
      <c r="BT34" s="18" t="str">
        <f t="shared" si="27"/>
        <v/>
      </c>
      <c r="BU34" s="16" t="str">
        <f t="shared" si="28"/>
        <v/>
      </c>
    </row>
    <row r="35" spans="1:73" ht="18" x14ac:dyDescent="0.3">
      <c r="A35" s="80"/>
      <c r="B35" s="93"/>
      <c r="C35" s="82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97"/>
      <c r="Y35" s="102" t="str">
        <f t="shared" si="29"/>
        <v/>
      </c>
      <c r="Z35" s="104" t="str">
        <f t="shared" si="38"/>
        <v/>
      </c>
      <c r="AA35" s="117"/>
      <c r="AB35" s="104" t="str">
        <f t="shared" si="0"/>
        <v/>
      </c>
      <c r="AC35" s="111" t="str">
        <f t="shared" si="1"/>
        <v/>
      </c>
      <c r="AD35" s="7"/>
      <c r="AE35" s="8">
        <f t="shared" si="30"/>
        <v>0</v>
      </c>
      <c r="AF35" s="9">
        <f t="shared" si="31"/>
        <v>0</v>
      </c>
      <c r="AG35" s="10">
        <f t="shared" si="32"/>
        <v>0</v>
      </c>
      <c r="AH35" s="10">
        <f t="shared" si="33"/>
        <v>0</v>
      </c>
      <c r="AI35" s="28" t="str">
        <f t="shared" si="34"/>
        <v/>
      </c>
      <c r="AJ35" s="28" t="str">
        <f t="shared" si="35"/>
        <v/>
      </c>
      <c r="AK35" s="11" t="str">
        <f t="shared" si="36"/>
        <v/>
      </c>
      <c r="AL35" s="30" t="str">
        <f t="shared" si="2"/>
        <v/>
      </c>
      <c r="AM35" s="31">
        <f t="shared" si="37"/>
        <v>0</v>
      </c>
      <c r="AN35" s="7"/>
      <c r="AO35" s="12"/>
      <c r="AP35" s="13" t="str">
        <f t="shared" si="3"/>
        <v/>
      </c>
      <c r="AQ35" s="13" t="str">
        <f t="shared" si="4"/>
        <v/>
      </c>
      <c r="AR35" s="13" t="str">
        <f t="shared" si="5"/>
        <v/>
      </c>
      <c r="AS35" s="13" t="str">
        <f t="shared" si="6"/>
        <v/>
      </c>
      <c r="AT35" s="13" t="str">
        <f t="shared" si="7"/>
        <v/>
      </c>
      <c r="AU35" s="13" t="str">
        <f t="shared" si="8"/>
        <v/>
      </c>
      <c r="AV35" s="13" t="str">
        <f t="shared" si="9"/>
        <v/>
      </c>
      <c r="AW35" s="13" t="str">
        <f t="shared" si="10"/>
        <v/>
      </c>
      <c r="AX35" s="13" t="str">
        <f t="shared" si="11"/>
        <v/>
      </c>
      <c r="AY35" s="13" t="str">
        <f t="shared" si="12"/>
        <v/>
      </c>
      <c r="AZ35" s="12"/>
      <c r="BA35" s="14" t="str">
        <f t="shared" si="13"/>
        <v>0,00</v>
      </c>
      <c r="BB35" s="14" t="str">
        <f t="shared" si="14"/>
        <v>0,00</v>
      </c>
      <c r="BC35" s="14" t="str">
        <f t="shared" si="15"/>
        <v>0,00</v>
      </c>
      <c r="BD35" s="14" t="str">
        <f t="shared" si="16"/>
        <v>0,00</v>
      </c>
      <c r="BE35" s="14" t="str">
        <f t="shared" si="17"/>
        <v>0,00</v>
      </c>
      <c r="BF35" s="14" t="str">
        <f t="shared" si="18"/>
        <v>0,00</v>
      </c>
      <c r="BG35" s="14" t="str">
        <f t="shared" si="19"/>
        <v>0,00</v>
      </c>
      <c r="BH35" s="14" t="str">
        <f t="shared" si="20"/>
        <v>0,00</v>
      </c>
      <c r="BI35" s="14" t="str">
        <f t="shared" si="21"/>
        <v>0,00</v>
      </c>
      <c r="BJ35" s="14" t="str">
        <f t="shared" si="22"/>
        <v>0,00</v>
      </c>
      <c r="BK35" s="12"/>
      <c r="BL35" s="15" t="e">
        <f>IF(PREENCHER!AV35="",#REF!,IF(PREENCHER!AW35="",#REF!,IF(PREENCHER!AX35="",#REF!,IF(STDEV(PREENCHER!$AP35:$AR35)/AVERAGE(PREENCHER!$AP35:$AR35)&gt;#REF!,IF(STDEV(PREENCHER!$AQ35:$AS35)/AVERAGE(PREENCHER!$AQ35:$AS35)&gt;#REF!,IF(STDEV(PREENCHER!$AR35:$AT35)/AVERAGE(PREENCHER!$AR35:$AT35)&gt;#REF!,IF(STDEV(PREENCHER!$AS35:$AU35)/AVERAGE(PREENCHER!$AS35:$AU35)&gt;#REF!,#REF!,AVERAGE(PREENCHER!$AS35:$AU35)),AVERAGE(PREENCHER!$AR35:$AT35)),AVERAGE(PREENCHER!$AQ35:$AS35)),AVERAGE(PREENCHER!$AP35:$AR35)))))</f>
        <v>#REF!</v>
      </c>
      <c r="BM35" s="15" t="str">
        <f t="shared" si="23"/>
        <v/>
      </c>
      <c r="BQ35" s="16" t="str">
        <f t="shared" si="24"/>
        <v/>
      </c>
      <c r="BR35" s="17" t="str">
        <f t="shared" si="25"/>
        <v/>
      </c>
      <c r="BS35" s="16" t="str">
        <f t="shared" si="26"/>
        <v/>
      </c>
      <c r="BT35" s="18" t="str">
        <f t="shared" si="27"/>
        <v/>
      </c>
      <c r="BU35" s="16" t="str">
        <f t="shared" si="28"/>
        <v/>
      </c>
    </row>
    <row r="36" spans="1:73" ht="18" x14ac:dyDescent="0.3">
      <c r="A36" s="80"/>
      <c r="B36" s="93"/>
      <c r="C36" s="82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97"/>
      <c r="Y36" s="102" t="str">
        <f t="shared" si="29"/>
        <v/>
      </c>
      <c r="Z36" s="104" t="str">
        <f t="shared" si="38"/>
        <v/>
      </c>
      <c r="AA36" s="117"/>
      <c r="AB36" s="104" t="str">
        <f t="shared" si="0"/>
        <v/>
      </c>
      <c r="AC36" s="111" t="str">
        <f t="shared" si="1"/>
        <v/>
      </c>
      <c r="AD36" s="7"/>
      <c r="AE36" s="8">
        <f t="shared" si="30"/>
        <v>0</v>
      </c>
      <c r="AF36" s="9">
        <f t="shared" si="31"/>
        <v>0</v>
      </c>
      <c r="AG36" s="10">
        <f t="shared" si="32"/>
        <v>0</v>
      </c>
      <c r="AH36" s="10">
        <f t="shared" si="33"/>
        <v>0</v>
      </c>
      <c r="AI36" s="28" t="str">
        <f t="shared" si="34"/>
        <v/>
      </c>
      <c r="AJ36" s="28" t="str">
        <f t="shared" si="35"/>
        <v/>
      </c>
      <c r="AK36" s="11" t="str">
        <f t="shared" si="36"/>
        <v/>
      </c>
      <c r="AL36" s="30" t="str">
        <f t="shared" si="2"/>
        <v/>
      </c>
      <c r="AM36" s="31">
        <f t="shared" si="37"/>
        <v>0</v>
      </c>
      <c r="AN36" s="7"/>
      <c r="AO36" s="12"/>
      <c r="AP36" s="13" t="str">
        <f t="shared" si="3"/>
        <v/>
      </c>
      <c r="AQ36" s="13" t="str">
        <f t="shared" si="4"/>
        <v/>
      </c>
      <c r="AR36" s="13" t="str">
        <f t="shared" si="5"/>
        <v/>
      </c>
      <c r="AS36" s="13" t="str">
        <f t="shared" si="6"/>
        <v/>
      </c>
      <c r="AT36" s="13" t="str">
        <f t="shared" si="7"/>
        <v/>
      </c>
      <c r="AU36" s="13" t="str">
        <f t="shared" si="8"/>
        <v/>
      </c>
      <c r="AV36" s="13" t="str">
        <f t="shared" si="9"/>
        <v/>
      </c>
      <c r="AW36" s="13" t="str">
        <f t="shared" si="10"/>
        <v/>
      </c>
      <c r="AX36" s="13" t="str">
        <f t="shared" si="11"/>
        <v/>
      </c>
      <c r="AY36" s="13" t="str">
        <f t="shared" si="12"/>
        <v/>
      </c>
      <c r="AZ36" s="12"/>
      <c r="BA36" s="14" t="str">
        <f t="shared" si="13"/>
        <v>0,00</v>
      </c>
      <c r="BB36" s="14" t="str">
        <f t="shared" si="14"/>
        <v>0,00</v>
      </c>
      <c r="BC36" s="14" t="str">
        <f t="shared" si="15"/>
        <v>0,00</v>
      </c>
      <c r="BD36" s="14" t="str">
        <f t="shared" si="16"/>
        <v>0,00</v>
      </c>
      <c r="BE36" s="14" t="str">
        <f t="shared" si="17"/>
        <v>0,00</v>
      </c>
      <c r="BF36" s="14" t="str">
        <f t="shared" si="18"/>
        <v>0,00</v>
      </c>
      <c r="BG36" s="14" t="str">
        <f t="shared" si="19"/>
        <v>0,00</v>
      </c>
      <c r="BH36" s="14" t="str">
        <f t="shared" si="20"/>
        <v>0,00</v>
      </c>
      <c r="BI36" s="14" t="str">
        <f t="shared" si="21"/>
        <v>0,00</v>
      </c>
      <c r="BJ36" s="14" t="str">
        <f t="shared" si="22"/>
        <v>0,00</v>
      </c>
      <c r="BK36" s="12"/>
      <c r="BL36" s="15" t="e">
        <f>IF(PREENCHER!AV36="",#REF!,IF(PREENCHER!AW36="",#REF!,IF(PREENCHER!AX36="",#REF!,IF(STDEV(PREENCHER!$AP36:$AR36)/AVERAGE(PREENCHER!$AP36:$AR36)&gt;#REF!,IF(STDEV(PREENCHER!$AQ36:$AS36)/AVERAGE(PREENCHER!$AQ36:$AS36)&gt;#REF!,IF(STDEV(PREENCHER!$AR36:$AT36)/AVERAGE(PREENCHER!$AR36:$AT36)&gt;#REF!,IF(STDEV(PREENCHER!$AS36:$AU36)/AVERAGE(PREENCHER!$AS36:$AU36)&gt;#REF!,#REF!,AVERAGE(PREENCHER!$AS36:$AU36)),AVERAGE(PREENCHER!$AR36:$AT36)),AVERAGE(PREENCHER!$AQ36:$AS36)),AVERAGE(PREENCHER!$AP36:$AR36)))))</f>
        <v>#REF!</v>
      </c>
      <c r="BM36" s="15" t="str">
        <f t="shared" si="23"/>
        <v/>
      </c>
      <c r="BQ36" s="16" t="str">
        <f t="shared" si="24"/>
        <v/>
      </c>
      <c r="BR36" s="17" t="str">
        <f t="shared" si="25"/>
        <v/>
      </c>
      <c r="BS36" s="16" t="str">
        <f t="shared" si="26"/>
        <v/>
      </c>
      <c r="BT36" s="18" t="str">
        <f t="shared" si="27"/>
        <v/>
      </c>
      <c r="BU36" s="16" t="str">
        <f t="shared" si="28"/>
        <v/>
      </c>
    </row>
    <row r="37" spans="1:73" ht="18" x14ac:dyDescent="0.3">
      <c r="A37" s="80"/>
      <c r="B37" s="93"/>
      <c r="C37" s="82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97"/>
      <c r="Y37" s="102" t="str">
        <f t="shared" si="29"/>
        <v/>
      </c>
      <c r="Z37" s="104" t="str">
        <f t="shared" si="38"/>
        <v/>
      </c>
      <c r="AA37" s="117"/>
      <c r="AB37" s="104" t="str">
        <f t="shared" si="0"/>
        <v/>
      </c>
      <c r="AC37" s="111" t="str">
        <f t="shared" si="1"/>
        <v/>
      </c>
      <c r="AD37" s="7"/>
      <c r="AE37" s="8">
        <f t="shared" si="30"/>
        <v>0</v>
      </c>
      <c r="AF37" s="9">
        <f t="shared" si="31"/>
        <v>0</v>
      </c>
      <c r="AG37" s="10">
        <f t="shared" si="32"/>
        <v>0</v>
      </c>
      <c r="AH37" s="10">
        <f t="shared" si="33"/>
        <v>0</v>
      </c>
      <c r="AI37" s="28" t="str">
        <f t="shared" si="34"/>
        <v/>
      </c>
      <c r="AJ37" s="28" t="str">
        <f t="shared" si="35"/>
        <v/>
      </c>
      <c r="AK37" s="11" t="str">
        <f t="shared" si="36"/>
        <v/>
      </c>
      <c r="AL37" s="30" t="str">
        <f t="shared" si="2"/>
        <v/>
      </c>
      <c r="AM37" s="31">
        <f t="shared" si="37"/>
        <v>0</v>
      </c>
      <c r="AN37" s="7"/>
      <c r="AO37" s="12"/>
      <c r="AP37" s="13" t="str">
        <f t="shared" si="3"/>
        <v/>
      </c>
      <c r="AQ37" s="13" t="str">
        <f t="shared" si="4"/>
        <v/>
      </c>
      <c r="AR37" s="13" t="str">
        <f t="shared" si="5"/>
        <v/>
      </c>
      <c r="AS37" s="13" t="str">
        <f t="shared" si="6"/>
        <v/>
      </c>
      <c r="AT37" s="13" t="str">
        <f t="shared" si="7"/>
        <v/>
      </c>
      <c r="AU37" s="13" t="str">
        <f t="shared" si="8"/>
        <v/>
      </c>
      <c r="AV37" s="13" t="str">
        <f t="shared" si="9"/>
        <v/>
      </c>
      <c r="AW37" s="13" t="str">
        <f t="shared" si="10"/>
        <v/>
      </c>
      <c r="AX37" s="13" t="str">
        <f t="shared" si="11"/>
        <v/>
      </c>
      <c r="AY37" s="13" t="str">
        <f t="shared" si="12"/>
        <v/>
      </c>
      <c r="AZ37" s="12"/>
      <c r="BA37" s="14" t="str">
        <f t="shared" si="13"/>
        <v>0,00</v>
      </c>
      <c r="BB37" s="14" t="str">
        <f t="shared" si="14"/>
        <v>0,00</v>
      </c>
      <c r="BC37" s="14" t="str">
        <f t="shared" si="15"/>
        <v>0,00</v>
      </c>
      <c r="BD37" s="14" t="str">
        <f t="shared" si="16"/>
        <v>0,00</v>
      </c>
      <c r="BE37" s="14" t="str">
        <f t="shared" si="17"/>
        <v>0,00</v>
      </c>
      <c r="BF37" s="14" t="str">
        <f t="shared" si="18"/>
        <v>0,00</v>
      </c>
      <c r="BG37" s="14" t="str">
        <f t="shared" si="19"/>
        <v>0,00</v>
      </c>
      <c r="BH37" s="14" t="str">
        <f t="shared" si="20"/>
        <v>0,00</v>
      </c>
      <c r="BI37" s="14" t="str">
        <f t="shared" si="21"/>
        <v>0,00</v>
      </c>
      <c r="BJ37" s="14" t="str">
        <f t="shared" si="22"/>
        <v>0,00</v>
      </c>
      <c r="BK37" s="12"/>
      <c r="BL37" s="15" t="e">
        <f>IF(PREENCHER!AV37="",#REF!,IF(PREENCHER!AW37="",#REF!,IF(PREENCHER!AX37="",#REF!,IF(STDEV(PREENCHER!$AP37:$AR37)/AVERAGE(PREENCHER!$AP37:$AR37)&gt;#REF!,IF(STDEV(PREENCHER!$AQ37:$AS37)/AVERAGE(PREENCHER!$AQ37:$AS37)&gt;#REF!,IF(STDEV(PREENCHER!$AR37:$AT37)/AVERAGE(PREENCHER!$AR37:$AT37)&gt;#REF!,IF(STDEV(PREENCHER!$AS37:$AU37)/AVERAGE(PREENCHER!$AS37:$AU37)&gt;#REF!,#REF!,AVERAGE(PREENCHER!$AS37:$AU37)),AVERAGE(PREENCHER!$AR37:$AT37)),AVERAGE(PREENCHER!$AQ37:$AS37)),AVERAGE(PREENCHER!$AP37:$AR37)))))</f>
        <v>#REF!</v>
      </c>
      <c r="BM37" s="15" t="str">
        <f t="shared" si="23"/>
        <v/>
      </c>
      <c r="BQ37" s="16" t="str">
        <f t="shared" si="24"/>
        <v/>
      </c>
      <c r="BR37" s="17" t="str">
        <f t="shared" si="25"/>
        <v/>
      </c>
      <c r="BS37" s="16" t="str">
        <f t="shared" si="26"/>
        <v/>
      </c>
      <c r="BT37" s="18" t="str">
        <f t="shared" si="27"/>
        <v/>
      </c>
      <c r="BU37" s="16" t="str">
        <f t="shared" si="28"/>
        <v/>
      </c>
    </row>
    <row r="38" spans="1:73" ht="18" x14ac:dyDescent="0.3">
      <c r="A38" s="80"/>
      <c r="B38" s="93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97"/>
      <c r="Y38" s="102" t="str">
        <f t="shared" si="29"/>
        <v/>
      </c>
      <c r="Z38" s="104" t="str">
        <f t="shared" ref="Z38:Z65" si="39">IF(ISERROR(ROUND(Y38*D38,2)),"",ROUND(Y38*D38,2))</f>
        <v/>
      </c>
      <c r="AA38" s="117"/>
      <c r="AB38" s="104" t="str">
        <f t="shared" ref="AB38:AB65" si="40">IF(A38="","",ROUND(AA38*D38,2))</f>
        <v/>
      </c>
      <c r="AC38" s="111" t="str">
        <f t="shared" ref="AC38:AC65" si="41">IF(A38="","",CONCATENATE($BQ38,$BR38,$BS38,$BU38))</f>
        <v/>
      </c>
      <c r="AD38" s="7"/>
      <c r="AE38" s="8">
        <f t="shared" si="30"/>
        <v>0</v>
      </c>
      <c r="AF38" s="9">
        <f t="shared" si="31"/>
        <v>0</v>
      </c>
      <c r="AG38" s="10">
        <f t="shared" si="32"/>
        <v>0</v>
      </c>
      <c r="AH38" s="10">
        <f t="shared" si="33"/>
        <v>0</v>
      </c>
      <c r="AI38" s="28" t="str">
        <f t="shared" si="34"/>
        <v/>
      </c>
      <c r="AJ38" s="28" t="str">
        <f t="shared" si="35"/>
        <v/>
      </c>
      <c r="AK38" s="11" t="str">
        <f t="shared" si="36"/>
        <v/>
      </c>
      <c r="AL38" s="30" t="str">
        <f t="shared" si="2"/>
        <v/>
      </c>
      <c r="AM38" s="31">
        <f t="shared" si="37"/>
        <v>0</v>
      </c>
      <c r="AN38" s="7"/>
      <c r="AO38" s="12"/>
      <c r="AP38" s="13" t="str">
        <f t="shared" ref="AP38:AP65" si="42">IF(COUNT(E38:R38)&lt;1,"",SMALL(E38:R38,1))</f>
        <v/>
      </c>
      <c r="AQ38" s="13" t="str">
        <f t="shared" ref="AQ38:AQ65" si="43">IF(COUNT(E38:R38)&lt;2,"",SMALL(E38:R38,2))</f>
        <v/>
      </c>
      <c r="AR38" s="13" t="str">
        <f t="shared" ref="AR38:AR65" si="44">IF(COUNT(E38:R38)&lt;3,"",SMALL(E38:R38,3))</f>
        <v/>
      </c>
      <c r="AS38" s="13" t="str">
        <f t="shared" ref="AS38:AS65" si="45">IF(COUNT(E38:R38)&lt;4,"",SMALL(E38:R38,4))</f>
        <v/>
      </c>
      <c r="AT38" s="13" t="str">
        <f t="shared" ref="AT38:AT65" si="46">IF(COUNT(E38:R38)&lt;5,"",SMALL(E38:R38,5))</f>
        <v/>
      </c>
      <c r="AU38" s="13" t="str">
        <f t="shared" ref="AU38:AU65" si="47">IF(COUNT(E38:R38)&lt;6,"",SMALL(E38:R38,6))</f>
        <v/>
      </c>
      <c r="AV38" s="13" t="str">
        <f t="shared" ref="AV38:AV65" si="48">IF(COUNT(E38:R38)&lt;3,"",AVERAGE(AP38:AR38))</f>
        <v/>
      </c>
      <c r="AW38" s="13" t="str">
        <f t="shared" ref="AW38:AW65" si="49">IF(COUNT(E38:R38)&lt;4,"",AVERAGE(AQ38:AS38))</f>
        <v/>
      </c>
      <c r="AX38" s="13" t="str">
        <f t="shared" ref="AX38:AX65" si="50">IF(COUNT(E38:R38)&lt;5,"",AVERAGE(AR38:AT38))</f>
        <v/>
      </c>
      <c r="AY38" s="13" t="str">
        <f t="shared" ref="AY38:AY65" si="51">IF(COUNT(E38:R38)&lt;6,"",AVERAGE(AS38:AU38))</f>
        <v/>
      </c>
      <c r="AZ38" s="12"/>
      <c r="BA38" s="14" t="str">
        <f t="shared" ref="BA38:BA65" si="52">IF(E38&gt;=1000,TEXT(E38,"0.000,00"),TEXT(E38,"0,00"))</f>
        <v>0,00</v>
      </c>
      <c r="BB38" s="14" t="str">
        <f t="shared" ref="BB38:BB65" si="53">IF(F38&gt;=1000,TEXT(F38,"0.000,00"),TEXT(F38,"0,00"))</f>
        <v>0,00</v>
      </c>
      <c r="BC38" s="14" t="str">
        <f t="shared" ref="BC38:BC65" si="54">IF(G38&gt;=1000,TEXT(G38,"0.000,00"),TEXT(G38,"0,00"))</f>
        <v>0,00</v>
      </c>
      <c r="BD38" s="14" t="str">
        <f t="shared" ref="BD38:BD65" si="55">IF(H38&gt;=1000,TEXT(H38,"0.000,00"),TEXT(H38,"0,00"))</f>
        <v>0,00</v>
      </c>
      <c r="BE38" s="14" t="str">
        <f t="shared" ref="BE38:BE65" si="56">IF(J38&gt;=1000,TEXT(J38,"0.000,00"),TEXT(J38,"0,00"))</f>
        <v>0,00</v>
      </c>
      <c r="BF38" s="14" t="str">
        <f t="shared" ref="BF38:BF65" si="57">IF(K38&gt;=1000,TEXT(K38,"0.000,00"),TEXT(K38,"0,00"))</f>
        <v>0,00</v>
      </c>
      <c r="BG38" s="14" t="str">
        <f t="shared" ref="BG38:BG65" si="58">IF(L38&gt;=1000,TEXT(L38,"0.000,00"),TEXT(L38,"0,00"))</f>
        <v>0,00</v>
      </c>
      <c r="BH38" s="14" t="str">
        <f t="shared" ref="BH38:BH65" si="59">IF(M38&gt;=1000,TEXT(M38,"0.000,00"),TEXT(M38,"0,00"))</f>
        <v>0,00</v>
      </c>
      <c r="BI38" s="14" t="str">
        <f t="shared" ref="BI38:BI65" si="60">IF(N38&gt;=1000,TEXT(N38,"0.000,00"),TEXT(N38,"0,00"))</f>
        <v>0,00</v>
      </c>
      <c r="BJ38" s="14" t="str">
        <f t="shared" ref="BJ38:BJ65" si="61">IF(R38&gt;=1000,TEXT(R38,"0.000,00"),TEXT(R38,"0,00"))</f>
        <v>0,00</v>
      </c>
      <c r="BK38" s="12"/>
      <c r="BL38" s="15" t="e">
        <f>IF(PREENCHER!AV38="",#REF!,IF(PREENCHER!AW38="",#REF!,IF(PREENCHER!AX38="",#REF!,IF(STDEV(PREENCHER!$AP38:$AR38)/AVERAGE(PREENCHER!$AP38:$AR38)&gt;#REF!,IF(STDEV(PREENCHER!$AQ38:$AS38)/AVERAGE(PREENCHER!$AQ38:$AS38)&gt;#REF!,IF(STDEV(PREENCHER!$AR38:$AT38)/AVERAGE(PREENCHER!$AR38:$AT38)&gt;#REF!,IF(STDEV(PREENCHER!$AS38:$AU38)/AVERAGE(PREENCHER!$AS38:$AU38)&gt;#REF!,#REF!,AVERAGE(PREENCHER!$AS38:$AU38)),AVERAGE(PREENCHER!$AR38:$AT38)),AVERAGE(PREENCHER!$AQ38:$AS38)),AVERAGE(PREENCHER!$AP38:$AR38)))))</f>
        <v>#REF!</v>
      </c>
      <c r="BM38" s="15" t="str">
        <f t="shared" si="23"/>
        <v/>
      </c>
      <c r="BQ38" s="16" t="str">
        <f t="shared" ref="BQ38:BQ65" si="62">IF(ISERROR(IF(COUNT(E38:R38)=2,"Apenas dois preços comparativos válidos. ","")),"",IF(COUNT(E38:R38)=2,"Apenas dois preços comparativos válidos. ",""))</f>
        <v/>
      </c>
      <c r="BR38" s="17" t="str">
        <f t="shared" ref="BR38:BR65" si="63">IF(ISERROR(IF(COUNT(E38:R38)=1,"Apenas um preço comparativo válido. ","")),"",IF(COUNT(E38:R38)=1,"Apenas um preço comparativo válido. ",""))</f>
        <v/>
      </c>
      <c r="BS38" s="16" t="str">
        <f t="shared" ref="BS38:BS65" si="64">IF(A38="","",IF(ISERROR(IF(COUNT(E38:R38)=0,"Nenhum preço comparativo válido. ","")),"",IF(COUNT(E38:R38)=0,"Nenhum preço comparativo válido. ","")))</f>
        <v/>
      </c>
      <c r="BT38" s="18" t="str">
        <f t="shared" si="27"/>
        <v/>
      </c>
      <c r="BU38" s="16" t="str">
        <f t="shared" si="28"/>
        <v/>
      </c>
    </row>
    <row r="39" spans="1:73" ht="18" x14ac:dyDescent="0.3">
      <c r="A39" s="80"/>
      <c r="B39" s="93"/>
      <c r="C39" s="82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97"/>
      <c r="Y39" s="102" t="str">
        <f t="shared" si="29"/>
        <v/>
      </c>
      <c r="Z39" s="104" t="str">
        <f t="shared" si="39"/>
        <v/>
      </c>
      <c r="AA39" s="117"/>
      <c r="AB39" s="104" t="str">
        <f t="shared" si="40"/>
        <v/>
      </c>
      <c r="AC39" s="111" t="str">
        <f t="shared" si="41"/>
        <v/>
      </c>
      <c r="AD39" s="7"/>
      <c r="AE39" s="8">
        <f t="shared" si="30"/>
        <v>0</v>
      </c>
      <c r="AF39" s="9">
        <f t="shared" si="31"/>
        <v>0</v>
      </c>
      <c r="AG39" s="10">
        <f t="shared" si="32"/>
        <v>0</v>
      </c>
      <c r="AH39" s="10">
        <f t="shared" si="33"/>
        <v>0</v>
      </c>
      <c r="AI39" s="28" t="str">
        <f t="shared" si="34"/>
        <v/>
      </c>
      <c r="AJ39" s="28" t="str">
        <f t="shared" si="35"/>
        <v/>
      </c>
      <c r="AK39" s="11" t="str">
        <f t="shared" si="36"/>
        <v/>
      </c>
      <c r="AL39" s="30" t="str">
        <f t="shared" si="2"/>
        <v/>
      </c>
      <c r="AM39" s="31">
        <f t="shared" si="37"/>
        <v>0</v>
      </c>
      <c r="AN39" s="7"/>
      <c r="AO39" s="12"/>
      <c r="AP39" s="13" t="str">
        <f t="shared" si="42"/>
        <v/>
      </c>
      <c r="AQ39" s="13" t="str">
        <f t="shared" si="43"/>
        <v/>
      </c>
      <c r="AR39" s="13" t="str">
        <f t="shared" si="44"/>
        <v/>
      </c>
      <c r="AS39" s="13" t="str">
        <f t="shared" si="45"/>
        <v/>
      </c>
      <c r="AT39" s="13" t="str">
        <f t="shared" si="46"/>
        <v/>
      </c>
      <c r="AU39" s="13" t="str">
        <f t="shared" si="47"/>
        <v/>
      </c>
      <c r="AV39" s="13" t="str">
        <f t="shared" si="48"/>
        <v/>
      </c>
      <c r="AW39" s="13" t="str">
        <f t="shared" si="49"/>
        <v/>
      </c>
      <c r="AX39" s="13" t="str">
        <f t="shared" si="50"/>
        <v/>
      </c>
      <c r="AY39" s="13" t="str">
        <f t="shared" si="51"/>
        <v/>
      </c>
      <c r="AZ39" s="12"/>
      <c r="BA39" s="14" t="str">
        <f t="shared" si="52"/>
        <v>0,00</v>
      </c>
      <c r="BB39" s="14" t="str">
        <f t="shared" si="53"/>
        <v>0,00</v>
      </c>
      <c r="BC39" s="14" t="str">
        <f t="shared" si="54"/>
        <v>0,00</v>
      </c>
      <c r="BD39" s="14" t="str">
        <f t="shared" si="55"/>
        <v>0,00</v>
      </c>
      <c r="BE39" s="14" t="str">
        <f t="shared" si="56"/>
        <v>0,00</v>
      </c>
      <c r="BF39" s="14" t="str">
        <f t="shared" si="57"/>
        <v>0,00</v>
      </c>
      <c r="BG39" s="14" t="str">
        <f t="shared" si="58"/>
        <v>0,00</v>
      </c>
      <c r="BH39" s="14" t="str">
        <f t="shared" si="59"/>
        <v>0,00</v>
      </c>
      <c r="BI39" s="14" t="str">
        <f t="shared" si="60"/>
        <v>0,00</v>
      </c>
      <c r="BJ39" s="14" t="str">
        <f t="shared" si="61"/>
        <v>0,00</v>
      </c>
      <c r="BK39" s="12"/>
      <c r="BL39" s="15" t="e">
        <f>IF(PREENCHER!AV39="",#REF!,IF(PREENCHER!AW39="",#REF!,IF(PREENCHER!AX39="",#REF!,IF(STDEV(PREENCHER!$AP39:$AR39)/AVERAGE(PREENCHER!$AP39:$AR39)&gt;#REF!,IF(STDEV(PREENCHER!$AQ39:$AS39)/AVERAGE(PREENCHER!$AQ39:$AS39)&gt;#REF!,IF(STDEV(PREENCHER!$AR39:$AT39)/AVERAGE(PREENCHER!$AR39:$AT39)&gt;#REF!,IF(STDEV(PREENCHER!$AS39:$AU39)/AVERAGE(PREENCHER!$AS39:$AU39)&gt;#REF!,#REF!,AVERAGE(PREENCHER!$AS39:$AU39)),AVERAGE(PREENCHER!$AR39:$AT39)),AVERAGE(PREENCHER!$AQ39:$AS39)),AVERAGE(PREENCHER!$AP39:$AR39)))))</f>
        <v>#REF!</v>
      </c>
      <c r="BM39" s="15" t="str">
        <f t="shared" si="23"/>
        <v/>
      </c>
      <c r="BQ39" s="16" t="str">
        <f t="shared" si="62"/>
        <v/>
      </c>
      <c r="BR39" s="17" t="str">
        <f t="shared" si="63"/>
        <v/>
      </c>
      <c r="BS39" s="16" t="str">
        <f t="shared" si="64"/>
        <v/>
      </c>
      <c r="BT39" s="18" t="str">
        <f t="shared" si="27"/>
        <v/>
      </c>
      <c r="BU39" s="16" t="str">
        <f t="shared" si="28"/>
        <v/>
      </c>
    </row>
    <row r="40" spans="1:73" ht="18" x14ac:dyDescent="0.3">
      <c r="A40" s="80"/>
      <c r="B40" s="93"/>
      <c r="C40" s="82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97"/>
      <c r="Y40" s="102" t="str">
        <f t="shared" si="29"/>
        <v/>
      </c>
      <c r="Z40" s="104" t="str">
        <f t="shared" si="39"/>
        <v/>
      </c>
      <c r="AA40" s="117"/>
      <c r="AB40" s="104" t="str">
        <f t="shared" si="40"/>
        <v/>
      </c>
      <c r="AC40" s="111" t="str">
        <f t="shared" si="41"/>
        <v/>
      </c>
      <c r="AD40" s="7"/>
      <c r="AE40" s="8">
        <f t="shared" si="30"/>
        <v>0</v>
      </c>
      <c r="AF40" s="9">
        <f t="shared" si="31"/>
        <v>0</v>
      </c>
      <c r="AG40" s="10">
        <f t="shared" si="32"/>
        <v>0</v>
      </c>
      <c r="AH40" s="10">
        <f t="shared" si="33"/>
        <v>0</v>
      </c>
      <c r="AI40" s="28" t="str">
        <f t="shared" si="34"/>
        <v/>
      </c>
      <c r="AJ40" s="28" t="str">
        <f t="shared" si="35"/>
        <v/>
      </c>
      <c r="AK40" s="11" t="str">
        <f t="shared" si="36"/>
        <v/>
      </c>
      <c r="AL40" s="30" t="str">
        <f t="shared" si="2"/>
        <v/>
      </c>
      <c r="AM40" s="31">
        <f t="shared" si="37"/>
        <v>0</v>
      </c>
      <c r="AN40" s="7"/>
      <c r="AO40" s="12"/>
      <c r="AP40" s="13" t="str">
        <f t="shared" si="42"/>
        <v/>
      </c>
      <c r="AQ40" s="13" t="str">
        <f t="shared" si="43"/>
        <v/>
      </c>
      <c r="AR40" s="13" t="str">
        <f t="shared" si="44"/>
        <v/>
      </c>
      <c r="AS40" s="13" t="str">
        <f t="shared" si="45"/>
        <v/>
      </c>
      <c r="AT40" s="13" t="str">
        <f t="shared" si="46"/>
        <v/>
      </c>
      <c r="AU40" s="13" t="str">
        <f t="shared" si="47"/>
        <v/>
      </c>
      <c r="AV40" s="13" t="str">
        <f t="shared" si="48"/>
        <v/>
      </c>
      <c r="AW40" s="13" t="str">
        <f t="shared" si="49"/>
        <v/>
      </c>
      <c r="AX40" s="13" t="str">
        <f t="shared" si="50"/>
        <v/>
      </c>
      <c r="AY40" s="13" t="str">
        <f t="shared" si="51"/>
        <v/>
      </c>
      <c r="AZ40" s="12"/>
      <c r="BA40" s="14" t="str">
        <f t="shared" si="52"/>
        <v>0,00</v>
      </c>
      <c r="BB40" s="14" t="str">
        <f t="shared" si="53"/>
        <v>0,00</v>
      </c>
      <c r="BC40" s="14" t="str">
        <f t="shared" si="54"/>
        <v>0,00</v>
      </c>
      <c r="BD40" s="14" t="str">
        <f t="shared" si="55"/>
        <v>0,00</v>
      </c>
      <c r="BE40" s="14" t="str">
        <f t="shared" si="56"/>
        <v>0,00</v>
      </c>
      <c r="BF40" s="14" t="str">
        <f t="shared" si="57"/>
        <v>0,00</v>
      </c>
      <c r="BG40" s="14" t="str">
        <f t="shared" si="58"/>
        <v>0,00</v>
      </c>
      <c r="BH40" s="14" t="str">
        <f t="shared" si="59"/>
        <v>0,00</v>
      </c>
      <c r="BI40" s="14" t="str">
        <f t="shared" si="60"/>
        <v>0,00</v>
      </c>
      <c r="BJ40" s="14" t="str">
        <f t="shared" si="61"/>
        <v>0,00</v>
      </c>
      <c r="BK40" s="12"/>
      <c r="BL40" s="15" t="e">
        <f>IF(PREENCHER!AV40="",#REF!,IF(PREENCHER!AW40="",#REF!,IF(PREENCHER!AX40="",#REF!,IF(STDEV(PREENCHER!$AP40:$AR40)/AVERAGE(PREENCHER!$AP40:$AR40)&gt;#REF!,IF(STDEV(PREENCHER!$AQ40:$AS40)/AVERAGE(PREENCHER!$AQ40:$AS40)&gt;#REF!,IF(STDEV(PREENCHER!$AR40:$AT40)/AVERAGE(PREENCHER!$AR40:$AT40)&gt;#REF!,IF(STDEV(PREENCHER!$AS40:$AU40)/AVERAGE(PREENCHER!$AS40:$AU40)&gt;#REF!,#REF!,AVERAGE(PREENCHER!$AS40:$AU40)),AVERAGE(PREENCHER!$AR40:$AT40)),AVERAGE(PREENCHER!$AQ40:$AS40)),AVERAGE(PREENCHER!$AP40:$AR40)))))</f>
        <v>#REF!</v>
      </c>
      <c r="BM40" s="15" t="str">
        <f t="shared" si="23"/>
        <v/>
      </c>
      <c r="BQ40" s="16" t="str">
        <f t="shared" si="62"/>
        <v/>
      </c>
      <c r="BR40" s="17" t="str">
        <f t="shared" si="63"/>
        <v/>
      </c>
      <c r="BS40" s="16" t="str">
        <f t="shared" si="64"/>
        <v/>
      </c>
      <c r="BT40" s="18" t="str">
        <f t="shared" si="27"/>
        <v/>
      </c>
      <c r="BU40" s="16" t="str">
        <f t="shared" si="28"/>
        <v/>
      </c>
    </row>
    <row r="41" spans="1:73" ht="18" x14ac:dyDescent="0.3">
      <c r="A41" s="80"/>
      <c r="B41" s="93"/>
      <c r="C41" s="82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97"/>
      <c r="Y41" s="102" t="str">
        <f t="shared" si="29"/>
        <v/>
      </c>
      <c r="Z41" s="104" t="str">
        <f t="shared" si="39"/>
        <v/>
      </c>
      <c r="AA41" s="117"/>
      <c r="AB41" s="104" t="str">
        <f t="shared" si="40"/>
        <v/>
      </c>
      <c r="AC41" s="111" t="str">
        <f t="shared" si="41"/>
        <v/>
      </c>
      <c r="AD41" s="7"/>
      <c r="AE41" s="8">
        <f t="shared" si="30"/>
        <v>0</v>
      </c>
      <c r="AF41" s="9">
        <f t="shared" si="31"/>
        <v>0</v>
      </c>
      <c r="AG41" s="10">
        <f t="shared" si="32"/>
        <v>0</v>
      </c>
      <c r="AH41" s="10">
        <f t="shared" si="33"/>
        <v>0</v>
      </c>
      <c r="AI41" s="28" t="str">
        <f t="shared" si="34"/>
        <v/>
      </c>
      <c r="AJ41" s="28" t="str">
        <f t="shared" si="35"/>
        <v/>
      </c>
      <c r="AK41" s="11" t="str">
        <f t="shared" si="36"/>
        <v/>
      </c>
      <c r="AL41" s="30" t="str">
        <f t="shared" si="2"/>
        <v/>
      </c>
      <c r="AM41" s="31">
        <f t="shared" si="37"/>
        <v>0</v>
      </c>
      <c r="AN41" s="7"/>
      <c r="AO41" s="12"/>
      <c r="AP41" s="13" t="str">
        <f t="shared" si="42"/>
        <v/>
      </c>
      <c r="AQ41" s="13" t="str">
        <f t="shared" si="43"/>
        <v/>
      </c>
      <c r="AR41" s="13" t="str">
        <f t="shared" si="44"/>
        <v/>
      </c>
      <c r="AS41" s="13" t="str">
        <f t="shared" si="45"/>
        <v/>
      </c>
      <c r="AT41" s="13" t="str">
        <f t="shared" si="46"/>
        <v/>
      </c>
      <c r="AU41" s="13" t="str">
        <f t="shared" si="47"/>
        <v/>
      </c>
      <c r="AV41" s="13" t="str">
        <f t="shared" si="48"/>
        <v/>
      </c>
      <c r="AW41" s="13" t="str">
        <f t="shared" si="49"/>
        <v/>
      </c>
      <c r="AX41" s="13" t="str">
        <f t="shared" si="50"/>
        <v/>
      </c>
      <c r="AY41" s="13" t="str">
        <f t="shared" si="51"/>
        <v/>
      </c>
      <c r="AZ41" s="12"/>
      <c r="BA41" s="14" t="str">
        <f t="shared" si="52"/>
        <v>0,00</v>
      </c>
      <c r="BB41" s="14" t="str">
        <f t="shared" si="53"/>
        <v>0,00</v>
      </c>
      <c r="BC41" s="14" t="str">
        <f t="shared" si="54"/>
        <v>0,00</v>
      </c>
      <c r="BD41" s="14" t="str">
        <f t="shared" si="55"/>
        <v>0,00</v>
      </c>
      <c r="BE41" s="14" t="str">
        <f t="shared" si="56"/>
        <v>0,00</v>
      </c>
      <c r="BF41" s="14" t="str">
        <f t="shared" si="57"/>
        <v>0,00</v>
      </c>
      <c r="BG41" s="14" t="str">
        <f t="shared" si="58"/>
        <v>0,00</v>
      </c>
      <c r="BH41" s="14" t="str">
        <f t="shared" si="59"/>
        <v>0,00</v>
      </c>
      <c r="BI41" s="14" t="str">
        <f t="shared" si="60"/>
        <v>0,00</v>
      </c>
      <c r="BJ41" s="14" t="str">
        <f t="shared" si="61"/>
        <v>0,00</v>
      </c>
      <c r="BK41" s="12"/>
      <c r="BL41" s="15" t="e">
        <f>IF(PREENCHER!AV41="",#REF!,IF(PREENCHER!AW41="",#REF!,IF(PREENCHER!AX41="",#REF!,IF(STDEV(PREENCHER!$AP41:$AR41)/AVERAGE(PREENCHER!$AP41:$AR41)&gt;#REF!,IF(STDEV(PREENCHER!$AQ41:$AS41)/AVERAGE(PREENCHER!$AQ41:$AS41)&gt;#REF!,IF(STDEV(PREENCHER!$AR41:$AT41)/AVERAGE(PREENCHER!$AR41:$AT41)&gt;#REF!,IF(STDEV(PREENCHER!$AS41:$AU41)/AVERAGE(PREENCHER!$AS41:$AU41)&gt;#REF!,#REF!,AVERAGE(PREENCHER!$AS41:$AU41)),AVERAGE(PREENCHER!$AR41:$AT41)),AVERAGE(PREENCHER!$AQ41:$AS41)),AVERAGE(PREENCHER!$AP41:$AR41)))))</f>
        <v>#REF!</v>
      </c>
      <c r="BM41" s="15" t="str">
        <f t="shared" si="23"/>
        <v/>
      </c>
      <c r="BQ41" s="16" t="str">
        <f t="shared" si="62"/>
        <v/>
      </c>
      <c r="BR41" s="17" t="str">
        <f t="shared" si="63"/>
        <v/>
      </c>
      <c r="BS41" s="16" t="str">
        <f t="shared" si="64"/>
        <v/>
      </c>
      <c r="BT41" s="18" t="str">
        <f t="shared" si="27"/>
        <v/>
      </c>
      <c r="BU41" s="16" t="str">
        <f t="shared" si="28"/>
        <v/>
      </c>
    </row>
    <row r="42" spans="1:73" ht="18" x14ac:dyDescent="0.3">
      <c r="A42" s="80"/>
      <c r="B42" s="93"/>
      <c r="C42" s="82"/>
      <c r="D42" s="83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97"/>
      <c r="Y42" s="102" t="str">
        <f t="shared" si="29"/>
        <v/>
      </c>
      <c r="Z42" s="104" t="str">
        <f t="shared" si="39"/>
        <v/>
      </c>
      <c r="AA42" s="117"/>
      <c r="AB42" s="104" t="str">
        <f t="shared" si="40"/>
        <v/>
      </c>
      <c r="AC42" s="111" t="str">
        <f t="shared" si="41"/>
        <v/>
      </c>
      <c r="AD42" s="7"/>
      <c r="AE42" s="8">
        <f t="shared" si="30"/>
        <v>0</v>
      </c>
      <c r="AF42" s="9">
        <f t="shared" si="31"/>
        <v>0</v>
      </c>
      <c r="AG42" s="10">
        <f t="shared" si="32"/>
        <v>0</v>
      </c>
      <c r="AH42" s="10">
        <f t="shared" si="33"/>
        <v>0</v>
      </c>
      <c r="AI42" s="28" t="str">
        <f t="shared" si="34"/>
        <v/>
      </c>
      <c r="AJ42" s="28" t="str">
        <f t="shared" si="35"/>
        <v/>
      </c>
      <c r="AK42" s="11" t="str">
        <f t="shared" si="36"/>
        <v/>
      </c>
      <c r="AL42" s="30" t="str">
        <f t="shared" si="2"/>
        <v/>
      </c>
      <c r="AM42" s="31">
        <f t="shared" si="37"/>
        <v>0</v>
      </c>
      <c r="AN42" s="7"/>
      <c r="AO42" s="12"/>
      <c r="AP42" s="13" t="str">
        <f t="shared" si="42"/>
        <v/>
      </c>
      <c r="AQ42" s="13" t="str">
        <f t="shared" si="43"/>
        <v/>
      </c>
      <c r="AR42" s="13" t="str">
        <f t="shared" si="44"/>
        <v/>
      </c>
      <c r="AS42" s="13" t="str">
        <f t="shared" si="45"/>
        <v/>
      </c>
      <c r="AT42" s="13" t="str">
        <f t="shared" si="46"/>
        <v/>
      </c>
      <c r="AU42" s="13" t="str">
        <f t="shared" si="47"/>
        <v/>
      </c>
      <c r="AV42" s="13" t="str">
        <f t="shared" si="48"/>
        <v/>
      </c>
      <c r="AW42" s="13" t="str">
        <f t="shared" si="49"/>
        <v/>
      </c>
      <c r="AX42" s="13" t="str">
        <f t="shared" si="50"/>
        <v/>
      </c>
      <c r="AY42" s="13" t="str">
        <f t="shared" si="51"/>
        <v/>
      </c>
      <c r="AZ42" s="12"/>
      <c r="BA42" s="14" t="str">
        <f t="shared" si="52"/>
        <v>0,00</v>
      </c>
      <c r="BB42" s="14" t="str">
        <f t="shared" si="53"/>
        <v>0,00</v>
      </c>
      <c r="BC42" s="14" t="str">
        <f t="shared" si="54"/>
        <v>0,00</v>
      </c>
      <c r="BD42" s="14" t="str">
        <f t="shared" si="55"/>
        <v>0,00</v>
      </c>
      <c r="BE42" s="14" t="str">
        <f t="shared" si="56"/>
        <v>0,00</v>
      </c>
      <c r="BF42" s="14" t="str">
        <f t="shared" si="57"/>
        <v>0,00</v>
      </c>
      <c r="BG42" s="14" t="str">
        <f t="shared" si="58"/>
        <v>0,00</v>
      </c>
      <c r="BH42" s="14" t="str">
        <f t="shared" si="59"/>
        <v>0,00</v>
      </c>
      <c r="BI42" s="14" t="str">
        <f t="shared" si="60"/>
        <v>0,00</v>
      </c>
      <c r="BJ42" s="14" t="str">
        <f t="shared" si="61"/>
        <v>0,00</v>
      </c>
      <c r="BK42" s="12"/>
      <c r="BL42" s="15" t="e">
        <f>IF(PREENCHER!AV42="",#REF!,IF(PREENCHER!AW42="",#REF!,IF(PREENCHER!AX42="",#REF!,IF(STDEV(PREENCHER!$AP42:$AR42)/AVERAGE(PREENCHER!$AP42:$AR42)&gt;#REF!,IF(STDEV(PREENCHER!$AQ42:$AS42)/AVERAGE(PREENCHER!$AQ42:$AS42)&gt;#REF!,IF(STDEV(PREENCHER!$AR42:$AT42)/AVERAGE(PREENCHER!$AR42:$AT42)&gt;#REF!,IF(STDEV(PREENCHER!$AS42:$AU42)/AVERAGE(PREENCHER!$AS42:$AU42)&gt;#REF!,#REF!,AVERAGE(PREENCHER!$AS42:$AU42)),AVERAGE(PREENCHER!$AR42:$AT42)),AVERAGE(PREENCHER!$AQ42:$AS42)),AVERAGE(PREENCHER!$AP42:$AR42)))))</f>
        <v>#REF!</v>
      </c>
      <c r="BM42" s="15" t="str">
        <f t="shared" si="23"/>
        <v/>
      </c>
      <c r="BQ42" s="16" t="str">
        <f t="shared" si="62"/>
        <v/>
      </c>
      <c r="BR42" s="17" t="str">
        <f t="shared" si="63"/>
        <v/>
      </c>
      <c r="BS42" s="16" t="str">
        <f t="shared" si="64"/>
        <v/>
      </c>
      <c r="BT42" s="18" t="str">
        <f t="shared" si="27"/>
        <v/>
      </c>
      <c r="BU42" s="16" t="str">
        <f t="shared" si="28"/>
        <v/>
      </c>
    </row>
    <row r="43" spans="1:73" ht="18" x14ac:dyDescent="0.3">
      <c r="A43" s="80"/>
      <c r="B43" s="93"/>
      <c r="C43" s="82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97"/>
      <c r="Y43" s="102" t="str">
        <f t="shared" si="29"/>
        <v/>
      </c>
      <c r="Z43" s="104" t="str">
        <f t="shared" si="39"/>
        <v/>
      </c>
      <c r="AA43" s="117"/>
      <c r="AB43" s="104" t="str">
        <f t="shared" si="40"/>
        <v/>
      </c>
      <c r="AC43" s="111" t="str">
        <f t="shared" si="41"/>
        <v/>
      </c>
      <c r="AD43" s="7"/>
      <c r="AE43" s="8">
        <f t="shared" si="30"/>
        <v>0</v>
      </c>
      <c r="AF43" s="9">
        <f t="shared" si="31"/>
        <v>0</v>
      </c>
      <c r="AG43" s="10">
        <f t="shared" si="32"/>
        <v>0</v>
      </c>
      <c r="AH43" s="10">
        <f t="shared" si="33"/>
        <v>0</v>
      </c>
      <c r="AI43" s="28" t="str">
        <f t="shared" si="34"/>
        <v/>
      </c>
      <c r="AJ43" s="28" t="str">
        <f t="shared" si="35"/>
        <v/>
      </c>
      <c r="AK43" s="11" t="str">
        <f t="shared" si="36"/>
        <v/>
      </c>
      <c r="AL43" s="30" t="str">
        <f t="shared" si="2"/>
        <v/>
      </c>
      <c r="AM43" s="31">
        <f t="shared" si="37"/>
        <v>0</v>
      </c>
      <c r="AN43" s="7"/>
      <c r="AO43" s="12"/>
      <c r="AP43" s="13" t="str">
        <f t="shared" si="42"/>
        <v/>
      </c>
      <c r="AQ43" s="13" t="str">
        <f t="shared" si="43"/>
        <v/>
      </c>
      <c r="AR43" s="13" t="str">
        <f t="shared" si="44"/>
        <v/>
      </c>
      <c r="AS43" s="13" t="str">
        <f t="shared" si="45"/>
        <v/>
      </c>
      <c r="AT43" s="13" t="str">
        <f t="shared" si="46"/>
        <v/>
      </c>
      <c r="AU43" s="13" t="str">
        <f t="shared" si="47"/>
        <v/>
      </c>
      <c r="AV43" s="13" t="str">
        <f t="shared" si="48"/>
        <v/>
      </c>
      <c r="AW43" s="13" t="str">
        <f t="shared" si="49"/>
        <v/>
      </c>
      <c r="AX43" s="13" t="str">
        <f t="shared" si="50"/>
        <v/>
      </c>
      <c r="AY43" s="13" t="str">
        <f t="shared" si="51"/>
        <v/>
      </c>
      <c r="AZ43" s="12"/>
      <c r="BA43" s="14" t="str">
        <f t="shared" si="52"/>
        <v>0,00</v>
      </c>
      <c r="BB43" s="14" t="str">
        <f t="shared" si="53"/>
        <v>0,00</v>
      </c>
      <c r="BC43" s="14" t="str">
        <f t="shared" si="54"/>
        <v>0,00</v>
      </c>
      <c r="BD43" s="14" t="str">
        <f t="shared" si="55"/>
        <v>0,00</v>
      </c>
      <c r="BE43" s="14" t="str">
        <f t="shared" si="56"/>
        <v>0,00</v>
      </c>
      <c r="BF43" s="14" t="str">
        <f t="shared" si="57"/>
        <v>0,00</v>
      </c>
      <c r="BG43" s="14" t="str">
        <f t="shared" si="58"/>
        <v>0,00</v>
      </c>
      <c r="BH43" s="14" t="str">
        <f t="shared" si="59"/>
        <v>0,00</v>
      </c>
      <c r="BI43" s="14" t="str">
        <f t="shared" si="60"/>
        <v>0,00</v>
      </c>
      <c r="BJ43" s="14" t="str">
        <f t="shared" si="61"/>
        <v>0,00</v>
      </c>
      <c r="BK43" s="12"/>
      <c r="BL43" s="15" t="e">
        <f>IF(PREENCHER!AV43="",#REF!,IF(PREENCHER!AW43="",#REF!,IF(PREENCHER!AX43="",#REF!,IF(STDEV(PREENCHER!$AP43:$AR43)/AVERAGE(PREENCHER!$AP43:$AR43)&gt;#REF!,IF(STDEV(PREENCHER!$AQ43:$AS43)/AVERAGE(PREENCHER!$AQ43:$AS43)&gt;#REF!,IF(STDEV(PREENCHER!$AR43:$AT43)/AVERAGE(PREENCHER!$AR43:$AT43)&gt;#REF!,IF(STDEV(PREENCHER!$AS43:$AU43)/AVERAGE(PREENCHER!$AS43:$AU43)&gt;#REF!,#REF!,AVERAGE(PREENCHER!$AS43:$AU43)),AVERAGE(PREENCHER!$AR43:$AT43)),AVERAGE(PREENCHER!$AQ43:$AS43)),AVERAGE(PREENCHER!$AP43:$AR43)))))</f>
        <v>#REF!</v>
      </c>
      <c r="BM43" s="15" t="str">
        <f t="shared" si="23"/>
        <v/>
      </c>
      <c r="BQ43" s="16" t="str">
        <f t="shared" si="62"/>
        <v/>
      </c>
      <c r="BR43" s="17" t="str">
        <f t="shared" si="63"/>
        <v/>
      </c>
      <c r="BS43" s="16" t="str">
        <f t="shared" si="64"/>
        <v/>
      </c>
      <c r="BT43" s="18" t="str">
        <f t="shared" si="27"/>
        <v/>
      </c>
      <c r="BU43" s="16" t="str">
        <f t="shared" si="28"/>
        <v/>
      </c>
    </row>
    <row r="44" spans="1:73" ht="18" x14ac:dyDescent="0.3">
      <c r="A44" s="80"/>
      <c r="B44" s="93"/>
      <c r="C44" s="82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97"/>
      <c r="Y44" s="102" t="str">
        <f t="shared" si="29"/>
        <v/>
      </c>
      <c r="Z44" s="104" t="str">
        <f t="shared" si="39"/>
        <v/>
      </c>
      <c r="AA44" s="117"/>
      <c r="AB44" s="104" t="str">
        <f t="shared" si="40"/>
        <v/>
      </c>
      <c r="AC44" s="111" t="str">
        <f t="shared" si="41"/>
        <v/>
      </c>
      <c r="AD44" s="7"/>
      <c r="AE44" s="8">
        <f t="shared" si="30"/>
        <v>0</v>
      </c>
      <c r="AF44" s="9">
        <f t="shared" si="31"/>
        <v>0</v>
      </c>
      <c r="AG44" s="10">
        <f t="shared" si="32"/>
        <v>0</v>
      </c>
      <c r="AH44" s="10">
        <f t="shared" si="33"/>
        <v>0</v>
      </c>
      <c r="AI44" s="28" t="str">
        <f t="shared" si="34"/>
        <v/>
      </c>
      <c r="AJ44" s="28" t="str">
        <f t="shared" si="35"/>
        <v/>
      </c>
      <c r="AK44" s="11" t="str">
        <f t="shared" si="36"/>
        <v/>
      </c>
      <c r="AL44" s="30" t="str">
        <f t="shared" si="2"/>
        <v/>
      </c>
      <c r="AM44" s="31">
        <f t="shared" si="37"/>
        <v>0</v>
      </c>
      <c r="AN44" s="7"/>
      <c r="AO44" s="12"/>
      <c r="AP44" s="13" t="str">
        <f t="shared" si="42"/>
        <v/>
      </c>
      <c r="AQ44" s="13" t="str">
        <f t="shared" si="43"/>
        <v/>
      </c>
      <c r="AR44" s="13" t="str">
        <f t="shared" si="44"/>
        <v/>
      </c>
      <c r="AS44" s="13" t="str">
        <f t="shared" si="45"/>
        <v/>
      </c>
      <c r="AT44" s="13" t="str">
        <f t="shared" si="46"/>
        <v/>
      </c>
      <c r="AU44" s="13" t="str">
        <f t="shared" si="47"/>
        <v/>
      </c>
      <c r="AV44" s="13" t="str">
        <f t="shared" si="48"/>
        <v/>
      </c>
      <c r="AW44" s="13" t="str">
        <f t="shared" si="49"/>
        <v/>
      </c>
      <c r="AX44" s="13" t="str">
        <f t="shared" si="50"/>
        <v/>
      </c>
      <c r="AY44" s="13" t="str">
        <f t="shared" si="51"/>
        <v/>
      </c>
      <c r="AZ44" s="12"/>
      <c r="BA44" s="14" t="str">
        <f t="shared" si="52"/>
        <v>0,00</v>
      </c>
      <c r="BB44" s="14" t="str">
        <f t="shared" si="53"/>
        <v>0,00</v>
      </c>
      <c r="BC44" s="14" t="str">
        <f t="shared" si="54"/>
        <v>0,00</v>
      </c>
      <c r="BD44" s="14" t="str">
        <f t="shared" si="55"/>
        <v>0,00</v>
      </c>
      <c r="BE44" s="14" t="str">
        <f t="shared" si="56"/>
        <v>0,00</v>
      </c>
      <c r="BF44" s="14" t="str">
        <f t="shared" si="57"/>
        <v>0,00</v>
      </c>
      <c r="BG44" s="14" t="str">
        <f t="shared" si="58"/>
        <v>0,00</v>
      </c>
      <c r="BH44" s="14" t="str">
        <f t="shared" si="59"/>
        <v>0,00</v>
      </c>
      <c r="BI44" s="14" t="str">
        <f t="shared" si="60"/>
        <v>0,00</v>
      </c>
      <c r="BJ44" s="14" t="str">
        <f t="shared" si="61"/>
        <v>0,00</v>
      </c>
      <c r="BK44" s="12"/>
      <c r="BL44" s="15" t="e">
        <f>IF(PREENCHER!AV44="",#REF!,IF(PREENCHER!AW44="",#REF!,IF(PREENCHER!AX44="",#REF!,IF(STDEV(PREENCHER!$AP44:$AR44)/AVERAGE(PREENCHER!$AP44:$AR44)&gt;#REF!,IF(STDEV(PREENCHER!$AQ44:$AS44)/AVERAGE(PREENCHER!$AQ44:$AS44)&gt;#REF!,IF(STDEV(PREENCHER!$AR44:$AT44)/AVERAGE(PREENCHER!$AR44:$AT44)&gt;#REF!,IF(STDEV(PREENCHER!$AS44:$AU44)/AVERAGE(PREENCHER!$AS44:$AU44)&gt;#REF!,#REF!,AVERAGE(PREENCHER!$AS44:$AU44)),AVERAGE(PREENCHER!$AR44:$AT44)),AVERAGE(PREENCHER!$AQ44:$AS44)),AVERAGE(PREENCHER!$AP44:$AR44)))))</f>
        <v>#REF!</v>
      </c>
      <c r="BM44" s="15" t="str">
        <f t="shared" si="23"/>
        <v/>
      </c>
      <c r="BQ44" s="16" t="str">
        <f t="shared" si="62"/>
        <v/>
      </c>
      <c r="BR44" s="17" t="str">
        <f t="shared" si="63"/>
        <v/>
      </c>
      <c r="BS44" s="16" t="str">
        <f t="shared" si="64"/>
        <v/>
      </c>
      <c r="BT44" s="18" t="str">
        <f t="shared" si="27"/>
        <v/>
      </c>
      <c r="BU44" s="16" t="str">
        <f t="shared" si="28"/>
        <v/>
      </c>
    </row>
    <row r="45" spans="1:73" ht="18" x14ac:dyDescent="0.3">
      <c r="A45" s="80"/>
      <c r="B45" s="93"/>
      <c r="C45" s="82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97"/>
      <c r="Y45" s="102" t="str">
        <f t="shared" si="29"/>
        <v/>
      </c>
      <c r="Z45" s="104" t="str">
        <f t="shared" si="39"/>
        <v/>
      </c>
      <c r="AA45" s="117"/>
      <c r="AB45" s="104" t="str">
        <f t="shared" si="40"/>
        <v/>
      </c>
      <c r="AC45" s="111" t="str">
        <f t="shared" si="41"/>
        <v/>
      </c>
      <c r="AD45" s="7"/>
      <c r="AE45" s="8">
        <f t="shared" si="30"/>
        <v>0</v>
      </c>
      <c r="AF45" s="9">
        <f t="shared" si="31"/>
        <v>0</v>
      </c>
      <c r="AG45" s="10">
        <f t="shared" si="32"/>
        <v>0</v>
      </c>
      <c r="AH45" s="10">
        <f t="shared" si="33"/>
        <v>0</v>
      </c>
      <c r="AI45" s="28" t="str">
        <f t="shared" si="34"/>
        <v/>
      </c>
      <c r="AJ45" s="28" t="str">
        <f t="shared" si="35"/>
        <v/>
      </c>
      <c r="AK45" s="11" t="str">
        <f t="shared" si="36"/>
        <v/>
      </c>
      <c r="AL45" s="30" t="str">
        <f t="shared" si="2"/>
        <v/>
      </c>
      <c r="AM45" s="31">
        <f t="shared" si="37"/>
        <v>0</v>
      </c>
      <c r="AN45" s="7"/>
      <c r="AO45" s="12"/>
      <c r="AP45" s="13" t="str">
        <f t="shared" si="42"/>
        <v/>
      </c>
      <c r="AQ45" s="13" t="str">
        <f t="shared" si="43"/>
        <v/>
      </c>
      <c r="AR45" s="13" t="str">
        <f t="shared" si="44"/>
        <v/>
      </c>
      <c r="AS45" s="13" t="str">
        <f t="shared" si="45"/>
        <v/>
      </c>
      <c r="AT45" s="13" t="str">
        <f t="shared" si="46"/>
        <v/>
      </c>
      <c r="AU45" s="13" t="str">
        <f t="shared" si="47"/>
        <v/>
      </c>
      <c r="AV45" s="13" t="str">
        <f t="shared" si="48"/>
        <v/>
      </c>
      <c r="AW45" s="13" t="str">
        <f t="shared" si="49"/>
        <v/>
      </c>
      <c r="AX45" s="13" t="str">
        <f t="shared" si="50"/>
        <v/>
      </c>
      <c r="AY45" s="13" t="str">
        <f t="shared" si="51"/>
        <v/>
      </c>
      <c r="AZ45" s="12"/>
      <c r="BA45" s="14" t="str">
        <f t="shared" si="52"/>
        <v>0,00</v>
      </c>
      <c r="BB45" s="14" t="str">
        <f t="shared" si="53"/>
        <v>0,00</v>
      </c>
      <c r="BC45" s="14" t="str">
        <f t="shared" si="54"/>
        <v>0,00</v>
      </c>
      <c r="BD45" s="14" t="str">
        <f t="shared" si="55"/>
        <v>0,00</v>
      </c>
      <c r="BE45" s="14" t="str">
        <f t="shared" si="56"/>
        <v>0,00</v>
      </c>
      <c r="BF45" s="14" t="str">
        <f t="shared" si="57"/>
        <v>0,00</v>
      </c>
      <c r="BG45" s="14" t="str">
        <f t="shared" si="58"/>
        <v>0,00</v>
      </c>
      <c r="BH45" s="14" t="str">
        <f t="shared" si="59"/>
        <v>0,00</v>
      </c>
      <c r="BI45" s="14" t="str">
        <f t="shared" si="60"/>
        <v>0,00</v>
      </c>
      <c r="BJ45" s="14" t="str">
        <f t="shared" si="61"/>
        <v>0,00</v>
      </c>
      <c r="BK45" s="12"/>
      <c r="BL45" s="15" t="e">
        <f>IF(PREENCHER!AV45="",#REF!,IF(PREENCHER!AW45="",#REF!,IF(PREENCHER!AX45="",#REF!,IF(STDEV(PREENCHER!$AP45:$AR45)/AVERAGE(PREENCHER!$AP45:$AR45)&gt;#REF!,IF(STDEV(PREENCHER!$AQ45:$AS45)/AVERAGE(PREENCHER!$AQ45:$AS45)&gt;#REF!,IF(STDEV(PREENCHER!$AR45:$AT45)/AVERAGE(PREENCHER!$AR45:$AT45)&gt;#REF!,IF(STDEV(PREENCHER!$AS45:$AU45)/AVERAGE(PREENCHER!$AS45:$AU45)&gt;#REF!,#REF!,AVERAGE(PREENCHER!$AS45:$AU45)),AVERAGE(PREENCHER!$AR45:$AT45)),AVERAGE(PREENCHER!$AQ45:$AS45)),AVERAGE(PREENCHER!$AP45:$AR45)))))</f>
        <v>#REF!</v>
      </c>
      <c r="BM45" s="15" t="str">
        <f t="shared" si="23"/>
        <v/>
      </c>
      <c r="BQ45" s="16" t="str">
        <f t="shared" si="62"/>
        <v/>
      </c>
      <c r="BR45" s="17" t="str">
        <f t="shared" si="63"/>
        <v/>
      </c>
      <c r="BS45" s="16" t="str">
        <f t="shared" si="64"/>
        <v/>
      </c>
      <c r="BT45" s="18" t="str">
        <f t="shared" si="27"/>
        <v/>
      </c>
      <c r="BU45" s="16" t="str">
        <f t="shared" si="28"/>
        <v/>
      </c>
    </row>
    <row r="46" spans="1:73" ht="18" x14ac:dyDescent="0.3">
      <c r="A46" s="80"/>
      <c r="B46" s="93"/>
      <c r="C46" s="82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97"/>
      <c r="Y46" s="102" t="str">
        <f t="shared" si="29"/>
        <v/>
      </c>
      <c r="Z46" s="104" t="str">
        <f t="shared" si="39"/>
        <v/>
      </c>
      <c r="AA46" s="117"/>
      <c r="AB46" s="104" t="str">
        <f t="shared" si="40"/>
        <v/>
      </c>
      <c r="AC46" s="111" t="str">
        <f t="shared" si="41"/>
        <v/>
      </c>
      <c r="AD46" s="7"/>
      <c r="AE46" s="8">
        <f t="shared" si="30"/>
        <v>0</v>
      </c>
      <c r="AF46" s="9">
        <f t="shared" si="31"/>
        <v>0</v>
      </c>
      <c r="AG46" s="10">
        <f t="shared" si="32"/>
        <v>0</v>
      </c>
      <c r="AH46" s="10">
        <f t="shared" si="33"/>
        <v>0</v>
      </c>
      <c r="AI46" s="28" t="str">
        <f t="shared" si="34"/>
        <v/>
      </c>
      <c r="AJ46" s="28" t="str">
        <f t="shared" si="35"/>
        <v/>
      </c>
      <c r="AK46" s="11" t="str">
        <f t="shared" si="36"/>
        <v/>
      </c>
      <c r="AL46" s="30" t="str">
        <f t="shared" si="2"/>
        <v/>
      </c>
      <c r="AM46" s="31">
        <f t="shared" si="37"/>
        <v>0</v>
      </c>
      <c r="AN46" s="7"/>
      <c r="AO46" s="12"/>
      <c r="AP46" s="13" t="str">
        <f t="shared" si="42"/>
        <v/>
      </c>
      <c r="AQ46" s="13" t="str">
        <f t="shared" si="43"/>
        <v/>
      </c>
      <c r="AR46" s="13" t="str">
        <f t="shared" si="44"/>
        <v/>
      </c>
      <c r="AS46" s="13" t="str">
        <f t="shared" si="45"/>
        <v/>
      </c>
      <c r="AT46" s="13" t="str">
        <f t="shared" si="46"/>
        <v/>
      </c>
      <c r="AU46" s="13" t="str">
        <f t="shared" si="47"/>
        <v/>
      </c>
      <c r="AV46" s="13" t="str">
        <f t="shared" si="48"/>
        <v/>
      </c>
      <c r="AW46" s="13" t="str">
        <f t="shared" si="49"/>
        <v/>
      </c>
      <c r="AX46" s="13" t="str">
        <f t="shared" si="50"/>
        <v/>
      </c>
      <c r="AY46" s="13" t="str">
        <f t="shared" si="51"/>
        <v/>
      </c>
      <c r="AZ46" s="12"/>
      <c r="BA46" s="14" t="str">
        <f t="shared" si="52"/>
        <v>0,00</v>
      </c>
      <c r="BB46" s="14" t="str">
        <f t="shared" si="53"/>
        <v>0,00</v>
      </c>
      <c r="BC46" s="14" t="str">
        <f t="shared" si="54"/>
        <v>0,00</v>
      </c>
      <c r="BD46" s="14" t="str">
        <f t="shared" si="55"/>
        <v>0,00</v>
      </c>
      <c r="BE46" s="14" t="str">
        <f t="shared" si="56"/>
        <v>0,00</v>
      </c>
      <c r="BF46" s="14" t="str">
        <f t="shared" si="57"/>
        <v>0,00</v>
      </c>
      <c r="BG46" s="14" t="str">
        <f t="shared" si="58"/>
        <v>0,00</v>
      </c>
      <c r="BH46" s="14" t="str">
        <f t="shared" si="59"/>
        <v>0,00</v>
      </c>
      <c r="BI46" s="14" t="str">
        <f t="shared" si="60"/>
        <v>0,00</v>
      </c>
      <c r="BJ46" s="14" t="str">
        <f t="shared" si="61"/>
        <v>0,00</v>
      </c>
      <c r="BK46" s="12"/>
      <c r="BL46" s="15" t="e">
        <f>IF(PREENCHER!AV46="",#REF!,IF(PREENCHER!AW46="",#REF!,IF(PREENCHER!AX46="",#REF!,IF(STDEV(PREENCHER!$AP46:$AR46)/AVERAGE(PREENCHER!$AP46:$AR46)&gt;#REF!,IF(STDEV(PREENCHER!$AQ46:$AS46)/AVERAGE(PREENCHER!$AQ46:$AS46)&gt;#REF!,IF(STDEV(PREENCHER!$AR46:$AT46)/AVERAGE(PREENCHER!$AR46:$AT46)&gt;#REF!,IF(STDEV(PREENCHER!$AS46:$AU46)/AVERAGE(PREENCHER!$AS46:$AU46)&gt;#REF!,#REF!,AVERAGE(PREENCHER!$AS46:$AU46)),AVERAGE(PREENCHER!$AR46:$AT46)),AVERAGE(PREENCHER!$AQ46:$AS46)),AVERAGE(PREENCHER!$AP46:$AR46)))))</f>
        <v>#REF!</v>
      </c>
      <c r="BM46" s="15" t="str">
        <f t="shared" si="23"/>
        <v/>
      </c>
      <c r="BQ46" s="16" t="str">
        <f t="shared" si="62"/>
        <v/>
      </c>
      <c r="BR46" s="17" t="str">
        <f t="shared" si="63"/>
        <v/>
      </c>
      <c r="BS46" s="16" t="str">
        <f t="shared" si="64"/>
        <v/>
      </c>
      <c r="BT46" s="18" t="str">
        <f t="shared" si="27"/>
        <v/>
      </c>
      <c r="BU46" s="16" t="str">
        <f t="shared" si="28"/>
        <v/>
      </c>
    </row>
    <row r="47" spans="1:73" ht="18" x14ac:dyDescent="0.3">
      <c r="A47" s="80"/>
      <c r="B47" s="93"/>
      <c r="C47" s="82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97"/>
      <c r="Y47" s="102" t="str">
        <f t="shared" si="29"/>
        <v/>
      </c>
      <c r="Z47" s="104" t="str">
        <f t="shared" si="39"/>
        <v/>
      </c>
      <c r="AA47" s="117"/>
      <c r="AB47" s="104" t="str">
        <f t="shared" si="40"/>
        <v/>
      </c>
      <c r="AC47" s="111" t="str">
        <f t="shared" si="41"/>
        <v/>
      </c>
      <c r="AD47" s="7"/>
      <c r="AE47" s="8">
        <f t="shared" si="30"/>
        <v>0</v>
      </c>
      <c r="AF47" s="9">
        <f t="shared" si="31"/>
        <v>0</v>
      </c>
      <c r="AG47" s="10">
        <f t="shared" si="32"/>
        <v>0</v>
      </c>
      <c r="AH47" s="10">
        <f t="shared" si="33"/>
        <v>0</v>
      </c>
      <c r="AI47" s="28" t="str">
        <f t="shared" si="34"/>
        <v/>
      </c>
      <c r="AJ47" s="28" t="str">
        <f t="shared" si="35"/>
        <v/>
      </c>
      <c r="AK47" s="11" t="str">
        <f t="shared" si="36"/>
        <v/>
      </c>
      <c r="AL47" s="30" t="str">
        <f t="shared" si="2"/>
        <v/>
      </c>
      <c r="AM47" s="31">
        <f t="shared" si="37"/>
        <v>0</v>
      </c>
      <c r="AN47" s="7"/>
      <c r="AO47" s="12"/>
      <c r="AP47" s="13" t="str">
        <f t="shared" si="42"/>
        <v/>
      </c>
      <c r="AQ47" s="13" t="str">
        <f t="shared" si="43"/>
        <v/>
      </c>
      <c r="AR47" s="13" t="str">
        <f t="shared" si="44"/>
        <v/>
      </c>
      <c r="AS47" s="13" t="str">
        <f t="shared" si="45"/>
        <v/>
      </c>
      <c r="AT47" s="13" t="str">
        <f t="shared" si="46"/>
        <v/>
      </c>
      <c r="AU47" s="13" t="str">
        <f t="shared" si="47"/>
        <v/>
      </c>
      <c r="AV47" s="13" t="str">
        <f t="shared" si="48"/>
        <v/>
      </c>
      <c r="AW47" s="13" t="str">
        <f t="shared" si="49"/>
        <v/>
      </c>
      <c r="AX47" s="13" t="str">
        <f t="shared" si="50"/>
        <v/>
      </c>
      <c r="AY47" s="13" t="str">
        <f t="shared" si="51"/>
        <v/>
      </c>
      <c r="AZ47" s="12"/>
      <c r="BA47" s="14" t="str">
        <f t="shared" si="52"/>
        <v>0,00</v>
      </c>
      <c r="BB47" s="14" t="str">
        <f t="shared" si="53"/>
        <v>0,00</v>
      </c>
      <c r="BC47" s="14" t="str">
        <f t="shared" si="54"/>
        <v>0,00</v>
      </c>
      <c r="BD47" s="14" t="str">
        <f t="shared" si="55"/>
        <v>0,00</v>
      </c>
      <c r="BE47" s="14" t="str">
        <f t="shared" si="56"/>
        <v>0,00</v>
      </c>
      <c r="BF47" s="14" t="str">
        <f t="shared" si="57"/>
        <v>0,00</v>
      </c>
      <c r="BG47" s="14" t="str">
        <f t="shared" si="58"/>
        <v>0,00</v>
      </c>
      <c r="BH47" s="14" t="str">
        <f t="shared" si="59"/>
        <v>0,00</v>
      </c>
      <c r="BI47" s="14" t="str">
        <f t="shared" si="60"/>
        <v>0,00</v>
      </c>
      <c r="BJ47" s="14" t="str">
        <f t="shared" si="61"/>
        <v>0,00</v>
      </c>
      <c r="BK47" s="12"/>
      <c r="BL47" s="15" t="e">
        <f>IF(PREENCHER!AV47="",#REF!,IF(PREENCHER!AW47="",#REF!,IF(PREENCHER!AX47="",#REF!,IF(STDEV(PREENCHER!$AP47:$AR47)/AVERAGE(PREENCHER!$AP47:$AR47)&gt;#REF!,IF(STDEV(PREENCHER!$AQ47:$AS47)/AVERAGE(PREENCHER!$AQ47:$AS47)&gt;#REF!,IF(STDEV(PREENCHER!$AR47:$AT47)/AVERAGE(PREENCHER!$AR47:$AT47)&gt;#REF!,IF(STDEV(PREENCHER!$AS47:$AU47)/AVERAGE(PREENCHER!$AS47:$AU47)&gt;#REF!,#REF!,AVERAGE(PREENCHER!$AS47:$AU47)),AVERAGE(PREENCHER!$AR47:$AT47)),AVERAGE(PREENCHER!$AQ47:$AS47)),AVERAGE(PREENCHER!$AP47:$AR47)))))</f>
        <v>#REF!</v>
      </c>
      <c r="BM47" s="15" t="str">
        <f t="shared" si="23"/>
        <v/>
      </c>
      <c r="BQ47" s="16" t="str">
        <f t="shared" si="62"/>
        <v/>
      </c>
      <c r="BR47" s="17" t="str">
        <f t="shared" si="63"/>
        <v/>
      </c>
      <c r="BS47" s="16" t="str">
        <f t="shared" si="64"/>
        <v/>
      </c>
      <c r="BT47" s="18" t="str">
        <f t="shared" si="27"/>
        <v/>
      </c>
      <c r="BU47" s="16" t="str">
        <f t="shared" si="28"/>
        <v/>
      </c>
    </row>
    <row r="48" spans="1:73" ht="18" x14ac:dyDescent="0.3">
      <c r="A48" s="80"/>
      <c r="B48" s="93"/>
      <c r="C48" s="82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97"/>
      <c r="Y48" s="102" t="str">
        <f t="shared" si="29"/>
        <v/>
      </c>
      <c r="Z48" s="104" t="str">
        <f t="shared" si="39"/>
        <v/>
      </c>
      <c r="AA48" s="117"/>
      <c r="AB48" s="104" t="str">
        <f t="shared" si="40"/>
        <v/>
      </c>
      <c r="AC48" s="111" t="str">
        <f t="shared" si="41"/>
        <v/>
      </c>
      <c r="AD48" s="7"/>
      <c r="AE48" s="8">
        <f t="shared" si="30"/>
        <v>0</v>
      </c>
      <c r="AF48" s="9">
        <f t="shared" si="31"/>
        <v>0</v>
      </c>
      <c r="AG48" s="10">
        <f t="shared" si="32"/>
        <v>0</v>
      </c>
      <c r="AH48" s="10">
        <f t="shared" si="33"/>
        <v>0</v>
      </c>
      <c r="AI48" s="28" t="str">
        <f t="shared" si="34"/>
        <v/>
      </c>
      <c r="AJ48" s="28" t="str">
        <f t="shared" si="35"/>
        <v/>
      </c>
      <c r="AK48" s="11" t="str">
        <f t="shared" si="36"/>
        <v/>
      </c>
      <c r="AL48" s="30" t="str">
        <f t="shared" si="2"/>
        <v/>
      </c>
      <c r="AM48" s="31">
        <f t="shared" si="37"/>
        <v>0</v>
      </c>
      <c r="AN48" s="7"/>
      <c r="AO48" s="12"/>
      <c r="AP48" s="13" t="str">
        <f t="shared" si="42"/>
        <v/>
      </c>
      <c r="AQ48" s="13" t="str">
        <f t="shared" si="43"/>
        <v/>
      </c>
      <c r="AR48" s="13" t="str">
        <f t="shared" si="44"/>
        <v/>
      </c>
      <c r="AS48" s="13" t="str">
        <f t="shared" si="45"/>
        <v/>
      </c>
      <c r="AT48" s="13" t="str">
        <f t="shared" si="46"/>
        <v/>
      </c>
      <c r="AU48" s="13" t="str">
        <f t="shared" si="47"/>
        <v/>
      </c>
      <c r="AV48" s="13" t="str">
        <f t="shared" si="48"/>
        <v/>
      </c>
      <c r="AW48" s="13" t="str">
        <f t="shared" si="49"/>
        <v/>
      </c>
      <c r="AX48" s="13" t="str">
        <f t="shared" si="50"/>
        <v/>
      </c>
      <c r="AY48" s="13" t="str">
        <f t="shared" si="51"/>
        <v/>
      </c>
      <c r="AZ48" s="12"/>
      <c r="BA48" s="14" t="str">
        <f t="shared" si="52"/>
        <v>0,00</v>
      </c>
      <c r="BB48" s="14" t="str">
        <f t="shared" si="53"/>
        <v>0,00</v>
      </c>
      <c r="BC48" s="14" t="str">
        <f t="shared" si="54"/>
        <v>0,00</v>
      </c>
      <c r="BD48" s="14" t="str">
        <f t="shared" si="55"/>
        <v>0,00</v>
      </c>
      <c r="BE48" s="14" t="str">
        <f t="shared" si="56"/>
        <v>0,00</v>
      </c>
      <c r="BF48" s="14" t="str">
        <f t="shared" si="57"/>
        <v>0,00</v>
      </c>
      <c r="BG48" s="14" t="str">
        <f t="shared" si="58"/>
        <v>0,00</v>
      </c>
      <c r="BH48" s="14" t="str">
        <f t="shared" si="59"/>
        <v>0,00</v>
      </c>
      <c r="BI48" s="14" t="str">
        <f t="shared" si="60"/>
        <v>0,00</v>
      </c>
      <c r="BJ48" s="14" t="str">
        <f t="shared" si="61"/>
        <v>0,00</v>
      </c>
      <c r="BK48" s="12"/>
      <c r="BL48" s="15" t="e">
        <f>IF(PREENCHER!AV48="",#REF!,IF(PREENCHER!AW48="",#REF!,IF(PREENCHER!AX48="",#REF!,IF(STDEV(PREENCHER!$AP48:$AR48)/AVERAGE(PREENCHER!$AP48:$AR48)&gt;#REF!,IF(STDEV(PREENCHER!$AQ48:$AS48)/AVERAGE(PREENCHER!$AQ48:$AS48)&gt;#REF!,IF(STDEV(PREENCHER!$AR48:$AT48)/AVERAGE(PREENCHER!$AR48:$AT48)&gt;#REF!,IF(STDEV(PREENCHER!$AS48:$AU48)/AVERAGE(PREENCHER!$AS48:$AU48)&gt;#REF!,#REF!,AVERAGE(PREENCHER!$AS48:$AU48)),AVERAGE(PREENCHER!$AR48:$AT48)),AVERAGE(PREENCHER!$AQ48:$AS48)),AVERAGE(PREENCHER!$AP48:$AR48)))))</f>
        <v>#REF!</v>
      </c>
      <c r="BM48" s="15" t="str">
        <f t="shared" si="23"/>
        <v/>
      </c>
      <c r="BQ48" s="16" t="str">
        <f t="shared" si="62"/>
        <v/>
      </c>
      <c r="BR48" s="17" t="str">
        <f t="shared" si="63"/>
        <v/>
      </c>
      <c r="BS48" s="16" t="str">
        <f t="shared" si="64"/>
        <v/>
      </c>
      <c r="BT48" s="18" t="str">
        <f t="shared" si="27"/>
        <v/>
      </c>
      <c r="BU48" s="16" t="str">
        <f t="shared" si="28"/>
        <v/>
      </c>
    </row>
    <row r="49" spans="1:73" ht="18" x14ac:dyDescent="0.3">
      <c r="A49" s="80"/>
      <c r="B49" s="93"/>
      <c r="C49" s="82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97"/>
      <c r="Y49" s="102" t="str">
        <f t="shared" si="29"/>
        <v/>
      </c>
      <c r="Z49" s="104" t="str">
        <f t="shared" si="39"/>
        <v/>
      </c>
      <c r="AA49" s="117"/>
      <c r="AB49" s="104" t="str">
        <f t="shared" si="40"/>
        <v/>
      </c>
      <c r="AC49" s="111" t="str">
        <f t="shared" si="41"/>
        <v/>
      </c>
      <c r="AD49" s="7"/>
      <c r="AE49" s="8">
        <f t="shared" si="30"/>
        <v>0</v>
      </c>
      <c r="AF49" s="9">
        <f t="shared" si="31"/>
        <v>0</v>
      </c>
      <c r="AG49" s="10">
        <f t="shared" si="32"/>
        <v>0</v>
      </c>
      <c r="AH49" s="10">
        <f t="shared" si="33"/>
        <v>0</v>
      </c>
      <c r="AI49" s="28" t="str">
        <f t="shared" si="34"/>
        <v/>
      </c>
      <c r="AJ49" s="28" t="str">
        <f t="shared" si="35"/>
        <v/>
      </c>
      <c r="AK49" s="11" t="str">
        <f t="shared" si="36"/>
        <v/>
      </c>
      <c r="AL49" s="30" t="str">
        <f t="shared" si="2"/>
        <v/>
      </c>
      <c r="AM49" s="31">
        <f t="shared" si="37"/>
        <v>0</v>
      </c>
      <c r="AN49" s="7"/>
      <c r="AO49" s="12"/>
      <c r="AP49" s="13" t="str">
        <f t="shared" si="42"/>
        <v/>
      </c>
      <c r="AQ49" s="13" t="str">
        <f t="shared" si="43"/>
        <v/>
      </c>
      <c r="AR49" s="13" t="str">
        <f t="shared" si="44"/>
        <v/>
      </c>
      <c r="AS49" s="13" t="str">
        <f t="shared" si="45"/>
        <v/>
      </c>
      <c r="AT49" s="13" t="str">
        <f t="shared" si="46"/>
        <v/>
      </c>
      <c r="AU49" s="13" t="str">
        <f t="shared" si="47"/>
        <v/>
      </c>
      <c r="AV49" s="13" t="str">
        <f t="shared" si="48"/>
        <v/>
      </c>
      <c r="AW49" s="13" t="str">
        <f t="shared" si="49"/>
        <v/>
      </c>
      <c r="AX49" s="13" t="str">
        <f t="shared" si="50"/>
        <v/>
      </c>
      <c r="AY49" s="13" t="str">
        <f t="shared" si="51"/>
        <v/>
      </c>
      <c r="AZ49" s="12"/>
      <c r="BA49" s="14" t="str">
        <f t="shared" si="52"/>
        <v>0,00</v>
      </c>
      <c r="BB49" s="14" t="str">
        <f t="shared" si="53"/>
        <v>0,00</v>
      </c>
      <c r="BC49" s="14" t="str">
        <f t="shared" si="54"/>
        <v>0,00</v>
      </c>
      <c r="BD49" s="14" t="str">
        <f t="shared" si="55"/>
        <v>0,00</v>
      </c>
      <c r="BE49" s="14" t="str">
        <f t="shared" si="56"/>
        <v>0,00</v>
      </c>
      <c r="BF49" s="14" t="str">
        <f t="shared" si="57"/>
        <v>0,00</v>
      </c>
      <c r="BG49" s="14" t="str">
        <f t="shared" si="58"/>
        <v>0,00</v>
      </c>
      <c r="BH49" s="14" t="str">
        <f t="shared" si="59"/>
        <v>0,00</v>
      </c>
      <c r="BI49" s="14" t="str">
        <f t="shared" si="60"/>
        <v>0,00</v>
      </c>
      <c r="BJ49" s="14" t="str">
        <f t="shared" si="61"/>
        <v>0,00</v>
      </c>
      <c r="BK49" s="12"/>
      <c r="BL49" s="15" t="e">
        <f>IF(PREENCHER!AV49="",#REF!,IF(PREENCHER!AW49="",#REF!,IF(PREENCHER!AX49="",#REF!,IF(STDEV(PREENCHER!$AP49:$AR49)/AVERAGE(PREENCHER!$AP49:$AR49)&gt;#REF!,IF(STDEV(PREENCHER!$AQ49:$AS49)/AVERAGE(PREENCHER!$AQ49:$AS49)&gt;#REF!,IF(STDEV(PREENCHER!$AR49:$AT49)/AVERAGE(PREENCHER!$AR49:$AT49)&gt;#REF!,IF(STDEV(PREENCHER!$AS49:$AU49)/AVERAGE(PREENCHER!$AS49:$AU49)&gt;#REF!,#REF!,AVERAGE(PREENCHER!$AS49:$AU49)),AVERAGE(PREENCHER!$AR49:$AT49)),AVERAGE(PREENCHER!$AQ49:$AS49)),AVERAGE(PREENCHER!$AP49:$AR49)))))</f>
        <v>#REF!</v>
      </c>
      <c r="BM49" s="15" t="str">
        <f t="shared" si="23"/>
        <v/>
      </c>
      <c r="BQ49" s="16" t="str">
        <f t="shared" si="62"/>
        <v/>
      </c>
      <c r="BR49" s="17" t="str">
        <f t="shared" si="63"/>
        <v/>
      </c>
      <c r="BS49" s="16" t="str">
        <f t="shared" si="64"/>
        <v/>
      </c>
      <c r="BT49" s="18" t="str">
        <f t="shared" si="27"/>
        <v/>
      </c>
      <c r="BU49" s="16" t="str">
        <f t="shared" si="28"/>
        <v/>
      </c>
    </row>
    <row r="50" spans="1:73" ht="18" x14ac:dyDescent="0.3">
      <c r="A50" s="80"/>
      <c r="B50" s="93"/>
      <c r="C50" s="82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97"/>
      <c r="Y50" s="102" t="str">
        <f t="shared" si="29"/>
        <v/>
      </c>
      <c r="Z50" s="104" t="str">
        <f t="shared" si="39"/>
        <v/>
      </c>
      <c r="AA50" s="117"/>
      <c r="AB50" s="104" t="str">
        <f t="shared" si="40"/>
        <v/>
      </c>
      <c r="AC50" s="111" t="str">
        <f t="shared" si="41"/>
        <v/>
      </c>
      <c r="AD50" s="7"/>
      <c r="AE50" s="8">
        <f t="shared" si="30"/>
        <v>0</v>
      </c>
      <c r="AF50" s="9">
        <f t="shared" si="31"/>
        <v>0</v>
      </c>
      <c r="AG50" s="10">
        <f t="shared" si="32"/>
        <v>0</v>
      </c>
      <c r="AH50" s="10">
        <f t="shared" si="33"/>
        <v>0</v>
      </c>
      <c r="AI50" s="28" t="str">
        <f t="shared" si="34"/>
        <v/>
      </c>
      <c r="AJ50" s="28" t="str">
        <f t="shared" si="35"/>
        <v/>
      </c>
      <c r="AK50" s="11" t="str">
        <f t="shared" si="36"/>
        <v/>
      </c>
      <c r="AL50" s="30" t="str">
        <f t="shared" si="2"/>
        <v/>
      </c>
      <c r="AM50" s="31">
        <f t="shared" si="37"/>
        <v>0</v>
      </c>
      <c r="AN50" s="7"/>
      <c r="AO50" s="12"/>
      <c r="AP50" s="13" t="str">
        <f t="shared" si="42"/>
        <v/>
      </c>
      <c r="AQ50" s="13" t="str">
        <f t="shared" si="43"/>
        <v/>
      </c>
      <c r="AR50" s="13" t="str">
        <f t="shared" si="44"/>
        <v/>
      </c>
      <c r="AS50" s="13" t="str">
        <f t="shared" si="45"/>
        <v/>
      </c>
      <c r="AT50" s="13" t="str">
        <f t="shared" si="46"/>
        <v/>
      </c>
      <c r="AU50" s="13" t="str">
        <f t="shared" si="47"/>
        <v/>
      </c>
      <c r="AV50" s="13" t="str">
        <f t="shared" si="48"/>
        <v/>
      </c>
      <c r="AW50" s="13" t="str">
        <f t="shared" si="49"/>
        <v/>
      </c>
      <c r="AX50" s="13" t="str">
        <f t="shared" si="50"/>
        <v/>
      </c>
      <c r="AY50" s="13" t="str">
        <f t="shared" si="51"/>
        <v/>
      </c>
      <c r="AZ50" s="12"/>
      <c r="BA50" s="14" t="str">
        <f t="shared" si="52"/>
        <v>0,00</v>
      </c>
      <c r="BB50" s="14" t="str">
        <f t="shared" si="53"/>
        <v>0,00</v>
      </c>
      <c r="BC50" s="14" t="str">
        <f t="shared" si="54"/>
        <v>0,00</v>
      </c>
      <c r="BD50" s="14" t="str">
        <f t="shared" si="55"/>
        <v>0,00</v>
      </c>
      <c r="BE50" s="14" t="str">
        <f t="shared" si="56"/>
        <v>0,00</v>
      </c>
      <c r="BF50" s="14" t="str">
        <f t="shared" si="57"/>
        <v>0,00</v>
      </c>
      <c r="BG50" s="14" t="str">
        <f t="shared" si="58"/>
        <v>0,00</v>
      </c>
      <c r="BH50" s="14" t="str">
        <f t="shared" si="59"/>
        <v>0,00</v>
      </c>
      <c r="BI50" s="14" t="str">
        <f t="shared" si="60"/>
        <v>0,00</v>
      </c>
      <c r="BJ50" s="14" t="str">
        <f t="shared" si="61"/>
        <v>0,00</v>
      </c>
      <c r="BK50" s="12"/>
      <c r="BL50" s="15" t="e">
        <f>IF(PREENCHER!AV50="",#REF!,IF(PREENCHER!AW50="",#REF!,IF(PREENCHER!AX50="",#REF!,IF(STDEV(PREENCHER!$AP50:$AR50)/AVERAGE(PREENCHER!$AP50:$AR50)&gt;#REF!,IF(STDEV(PREENCHER!$AQ50:$AS50)/AVERAGE(PREENCHER!$AQ50:$AS50)&gt;#REF!,IF(STDEV(PREENCHER!$AR50:$AT50)/AVERAGE(PREENCHER!$AR50:$AT50)&gt;#REF!,IF(STDEV(PREENCHER!$AS50:$AU50)/AVERAGE(PREENCHER!$AS50:$AU50)&gt;#REF!,#REF!,AVERAGE(PREENCHER!$AS50:$AU50)),AVERAGE(PREENCHER!$AR50:$AT50)),AVERAGE(PREENCHER!$AQ50:$AS50)),AVERAGE(PREENCHER!$AP50:$AR50)))))</f>
        <v>#REF!</v>
      </c>
      <c r="BM50" s="15" t="str">
        <f t="shared" si="23"/>
        <v/>
      </c>
      <c r="BQ50" s="16" t="str">
        <f t="shared" si="62"/>
        <v/>
      </c>
      <c r="BR50" s="17" t="str">
        <f t="shared" si="63"/>
        <v/>
      </c>
      <c r="BS50" s="16" t="str">
        <f t="shared" si="64"/>
        <v/>
      </c>
      <c r="BT50" s="18" t="str">
        <f t="shared" si="27"/>
        <v/>
      </c>
      <c r="BU50" s="16" t="str">
        <f t="shared" si="28"/>
        <v/>
      </c>
    </row>
    <row r="51" spans="1:73" ht="18" x14ac:dyDescent="0.3">
      <c r="A51" s="80"/>
      <c r="B51" s="93"/>
      <c r="C51" s="82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97"/>
      <c r="Y51" s="102" t="str">
        <f t="shared" si="29"/>
        <v/>
      </c>
      <c r="Z51" s="104" t="str">
        <f t="shared" si="39"/>
        <v/>
      </c>
      <c r="AA51" s="117"/>
      <c r="AB51" s="104" t="str">
        <f t="shared" si="40"/>
        <v/>
      </c>
      <c r="AC51" s="111" t="str">
        <f t="shared" si="41"/>
        <v/>
      </c>
      <c r="AD51" s="7"/>
      <c r="AE51" s="8">
        <f t="shared" si="30"/>
        <v>0</v>
      </c>
      <c r="AF51" s="9">
        <f t="shared" si="31"/>
        <v>0</v>
      </c>
      <c r="AG51" s="10">
        <f t="shared" si="32"/>
        <v>0</v>
      </c>
      <c r="AH51" s="10">
        <f t="shared" si="33"/>
        <v>0</v>
      </c>
      <c r="AI51" s="28" t="str">
        <f t="shared" si="34"/>
        <v/>
      </c>
      <c r="AJ51" s="28" t="str">
        <f t="shared" si="35"/>
        <v/>
      </c>
      <c r="AK51" s="11" t="str">
        <f t="shared" si="36"/>
        <v/>
      </c>
      <c r="AL51" s="30" t="str">
        <f t="shared" si="2"/>
        <v/>
      </c>
      <c r="AM51" s="31">
        <f t="shared" si="37"/>
        <v>0</v>
      </c>
      <c r="AN51" s="7"/>
      <c r="AO51" s="12"/>
      <c r="AP51" s="13" t="str">
        <f t="shared" si="42"/>
        <v/>
      </c>
      <c r="AQ51" s="13" t="str">
        <f t="shared" si="43"/>
        <v/>
      </c>
      <c r="AR51" s="13" t="str">
        <f t="shared" si="44"/>
        <v/>
      </c>
      <c r="AS51" s="13" t="str">
        <f t="shared" si="45"/>
        <v/>
      </c>
      <c r="AT51" s="13" t="str">
        <f t="shared" si="46"/>
        <v/>
      </c>
      <c r="AU51" s="13" t="str">
        <f t="shared" si="47"/>
        <v/>
      </c>
      <c r="AV51" s="13" t="str">
        <f t="shared" si="48"/>
        <v/>
      </c>
      <c r="AW51" s="13" t="str">
        <f t="shared" si="49"/>
        <v/>
      </c>
      <c r="AX51" s="13" t="str">
        <f t="shared" si="50"/>
        <v/>
      </c>
      <c r="AY51" s="13" t="str">
        <f t="shared" si="51"/>
        <v/>
      </c>
      <c r="AZ51" s="12"/>
      <c r="BA51" s="14" t="str">
        <f t="shared" si="52"/>
        <v>0,00</v>
      </c>
      <c r="BB51" s="14" t="str">
        <f t="shared" si="53"/>
        <v>0,00</v>
      </c>
      <c r="BC51" s="14" t="str">
        <f t="shared" si="54"/>
        <v>0,00</v>
      </c>
      <c r="BD51" s="14" t="str">
        <f t="shared" si="55"/>
        <v>0,00</v>
      </c>
      <c r="BE51" s="14" t="str">
        <f t="shared" si="56"/>
        <v>0,00</v>
      </c>
      <c r="BF51" s="14" t="str">
        <f t="shared" si="57"/>
        <v>0,00</v>
      </c>
      <c r="BG51" s="14" t="str">
        <f t="shared" si="58"/>
        <v>0,00</v>
      </c>
      <c r="BH51" s="14" t="str">
        <f t="shared" si="59"/>
        <v>0,00</v>
      </c>
      <c r="BI51" s="14" t="str">
        <f t="shared" si="60"/>
        <v>0,00</v>
      </c>
      <c r="BJ51" s="14" t="str">
        <f t="shared" si="61"/>
        <v>0,00</v>
      </c>
      <c r="BK51" s="12"/>
      <c r="BL51" s="15" t="e">
        <f>IF(PREENCHER!AV51="",#REF!,IF(PREENCHER!AW51="",#REF!,IF(PREENCHER!AX51="",#REF!,IF(STDEV(PREENCHER!$AP51:$AR51)/AVERAGE(PREENCHER!$AP51:$AR51)&gt;#REF!,IF(STDEV(PREENCHER!$AQ51:$AS51)/AVERAGE(PREENCHER!$AQ51:$AS51)&gt;#REF!,IF(STDEV(PREENCHER!$AR51:$AT51)/AVERAGE(PREENCHER!$AR51:$AT51)&gt;#REF!,IF(STDEV(PREENCHER!$AS51:$AU51)/AVERAGE(PREENCHER!$AS51:$AU51)&gt;#REF!,#REF!,AVERAGE(PREENCHER!$AS51:$AU51)),AVERAGE(PREENCHER!$AR51:$AT51)),AVERAGE(PREENCHER!$AQ51:$AS51)),AVERAGE(PREENCHER!$AP51:$AR51)))))</f>
        <v>#REF!</v>
      </c>
      <c r="BM51" s="15" t="str">
        <f t="shared" si="23"/>
        <v/>
      </c>
      <c r="BQ51" s="16" t="str">
        <f t="shared" si="62"/>
        <v/>
      </c>
      <c r="BR51" s="17" t="str">
        <f t="shared" si="63"/>
        <v/>
      </c>
      <c r="BS51" s="16" t="str">
        <f t="shared" si="64"/>
        <v/>
      </c>
      <c r="BT51" s="18" t="str">
        <f t="shared" si="27"/>
        <v/>
      </c>
      <c r="BU51" s="16" t="str">
        <f t="shared" si="28"/>
        <v/>
      </c>
    </row>
    <row r="52" spans="1:73" ht="18" x14ac:dyDescent="0.3">
      <c r="A52" s="80"/>
      <c r="B52" s="93"/>
      <c r="C52" s="82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97"/>
      <c r="Y52" s="102" t="str">
        <f t="shared" si="29"/>
        <v/>
      </c>
      <c r="Z52" s="104" t="str">
        <f t="shared" si="39"/>
        <v/>
      </c>
      <c r="AA52" s="117"/>
      <c r="AB52" s="104" t="str">
        <f t="shared" si="40"/>
        <v/>
      </c>
      <c r="AC52" s="111" t="str">
        <f t="shared" si="41"/>
        <v/>
      </c>
      <c r="AD52" s="7"/>
      <c r="AE52" s="8">
        <f t="shared" si="30"/>
        <v>0</v>
      </c>
      <c r="AF52" s="9">
        <f t="shared" si="31"/>
        <v>0</v>
      </c>
      <c r="AG52" s="10">
        <f t="shared" si="32"/>
        <v>0</v>
      </c>
      <c r="AH52" s="10">
        <f t="shared" si="33"/>
        <v>0</v>
      </c>
      <c r="AI52" s="28" t="str">
        <f t="shared" si="34"/>
        <v/>
      </c>
      <c r="AJ52" s="28" t="str">
        <f t="shared" si="35"/>
        <v/>
      </c>
      <c r="AK52" s="11" t="str">
        <f t="shared" si="36"/>
        <v/>
      </c>
      <c r="AL52" s="30" t="str">
        <f t="shared" si="2"/>
        <v/>
      </c>
      <c r="AM52" s="31">
        <f t="shared" si="37"/>
        <v>0</v>
      </c>
      <c r="AN52" s="7"/>
      <c r="AO52" s="12"/>
      <c r="AP52" s="13" t="str">
        <f t="shared" si="42"/>
        <v/>
      </c>
      <c r="AQ52" s="13" t="str">
        <f t="shared" si="43"/>
        <v/>
      </c>
      <c r="AR52" s="13" t="str">
        <f t="shared" si="44"/>
        <v/>
      </c>
      <c r="AS52" s="13" t="str">
        <f t="shared" si="45"/>
        <v/>
      </c>
      <c r="AT52" s="13" t="str">
        <f t="shared" si="46"/>
        <v/>
      </c>
      <c r="AU52" s="13" t="str">
        <f t="shared" si="47"/>
        <v/>
      </c>
      <c r="AV52" s="13" t="str">
        <f t="shared" si="48"/>
        <v/>
      </c>
      <c r="AW52" s="13" t="str">
        <f t="shared" si="49"/>
        <v/>
      </c>
      <c r="AX52" s="13" t="str">
        <f t="shared" si="50"/>
        <v/>
      </c>
      <c r="AY52" s="13" t="str">
        <f t="shared" si="51"/>
        <v/>
      </c>
      <c r="AZ52" s="12"/>
      <c r="BA52" s="14" t="str">
        <f t="shared" si="52"/>
        <v>0,00</v>
      </c>
      <c r="BB52" s="14" t="str">
        <f t="shared" si="53"/>
        <v>0,00</v>
      </c>
      <c r="BC52" s="14" t="str">
        <f t="shared" si="54"/>
        <v>0,00</v>
      </c>
      <c r="BD52" s="14" t="str">
        <f t="shared" si="55"/>
        <v>0,00</v>
      </c>
      <c r="BE52" s="14" t="str">
        <f t="shared" si="56"/>
        <v>0,00</v>
      </c>
      <c r="BF52" s="14" t="str">
        <f t="shared" si="57"/>
        <v>0,00</v>
      </c>
      <c r="BG52" s="14" t="str">
        <f t="shared" si="58"/>
        <v>0,00</v>
      </c>
      <c r="BH52" s="14" t="str">
        <f t="shared" si="59"/>
        <v>0,00</v>
      </c>
      <c r="BI52" s="14" t="str">
        <f t="shared" si="60"/>
        <v>0,00</v>
      </c>
      <c r="BJ52" s="14" t="str">
        <f t="shared" si="61"/>
        <v>0,00</v>
      </c>
      <c r="BK52" s="12"/>
      <c r="BL52" s="15" t="e">
        <f>IF(PREENCHER!AV52="",#REF!,IF(PREENCHER!AW52="",#REF!,IF(PREENCHER!AX52="",#REF!,IF(STDEV(PREENCHER!$AP52:$AR52)/AVERAGE(PREENCHER!$AP52:$AR52)&gt;#REF!,IF(STDEV(PREENCHER!$AQ52:$AS52)/AVERAGE(PREENCHER!$AQ52:$AS52)&gt;#REF!,IF(STDEV(PREENCHER!$AR52:$AT52)/AVERAGE(PREENCHER!$AR52:$AT52)&gt;#REF!,IF(STDEV(PREENCHER!$AS52:$AU52)/AVERAGE(PREENCHER!$AS52:$AU52)&gt;#REF!,#REF!,AVERAGE(PREENCHER!$AS52:$AU52)),AVERAGE(PREENCHER!$AR52:$AT52)),AVERAGE(PREENCHER!$AQ52:$AS52)),AVERAGE(PREENCHER!$AP52:$AR52)))))</f>
        <v>#REF!</v>
      </c>
      <c r="BM52" s="15" t="str">
        <f t="shared" si="23"/>
        <v/>
      </c>
      <c r="BQ52" s="16" t="str">
        <f t="shared" si="62"/>
        <v/>
      </c>
      <c r="BR52" s="17" t="str">
        <f t="shared" si="63"/>
        <v/>
      </c>
      <c r="BS52" s="16" t="str">
        <f t="shared" si="64"/>
        <v/>
      </c>
      <c r="BT52" s="18" t="str">
        <f t="shared" si="27"/>
        <v/>
      </c>
      <c r="BU52" s="16" t="str">
        <f t="shared" si="28"/>
        <v/>
      </c>
    </row>
    <row r="53" spans="1:73" ht="18" x14ac:dyDescent="0.3">
      <c r="A53" s="80"/>
      <c r="B53" s="93"/>
      <c r="C53" s="82"/>
      <c r="D53" s="8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97"/>
      <c r="Y53" s="102" t="str">
        <f t="shared" si="29"/>
        <v/>
      </c>
      <c r="Z53" s="104" t="str">
        <f t="shared" si="39"/>
        <v/>
      </c>
      <c r="AA53" s="117"/>
      <c r="AB53" s="104" t="str">
        <f t="shared" si="40"/>
        <v/>
      </c>
      <c r="AC53" s="111" t="str">
        <f t="shared" si="41"/>
        <v/>
      </c>
      <c r="AD53" s="7"/>
      <c r="AE53" s="8">
        <f t="shared" si="30"/>
        <v>0</v>
      </c>
      <c r="AF53" s="9">
        <f t="shared" si="31"/>
        <v>0</v>
      </c>
      <c r="AG53" s="10">
        <f t="shared" si="32"/>
        <v>0</v>
      </c>
      <c r="AH53" s="10">
        <f t="shared" si="33"/>
        <v>0</v>
      </c>
      <c r="AI53" s="28" t="str">
        <f t="shared" si="34"/>
        <v/>
      </c>
      <c r="AJ53" s="28" t="str">
        <f t="shared" si="35"/>
        <v/>
      </c>
      <c r="AK53" s="11" t="str">
        <f t="shared" si="36"/>
        <v/>
      </c>
      <c r="AL53" s="30" t="str">
        <f t="shared" si="2"/>
        <v/>
      </c>
      <c r="AM53" s="31">
        <f t="shared" si="37"/>
        <v>0</v>
      </c>
      <c r="AN53" s="7"/>
      <c r="AO53" s="12"/>
      <c r="AP53" s="13" t="str">
        <f t="shared" si="42"/>
        <v/>
      </c>
      <c r="AQ53" s="13" t="str">
        <f t="shared" si="43"/>
        <v/>
      </c>
      <c r="AR53" s="13" t="str">
        <f t="shared" si="44"/>
        <v/>
      </c>
      <c r="AS53" s="13" t="str">
        <f t="shared" si="45"/>
        <v/>
      </c>
      <c r="AT53" s="13" t="str">
        <f t="shared" si="46"/>
        <v/>
      </c>
      <c r="AU53" s="13" t="str">
        <f t="shared" si="47"/>
        <v/>
      </c>
      <c r="AV53" s="13" t="str">
        <f t="shared" si="48"/>
        <v/>
      </c>
      <c r="AW53" s="13" t="str">
        <f t="shared" si="49"/>
        <v/>
      </c>
      <c r="AX53" s="13" t="str">
        <f t="shared" si="50"/>
        <v/>
      </c>
      <c r="AY53" s="13" t="str">
        <f t="shared" si="51"/>
        <v/>
      </c>
      <c r="AZ53" s="12"/>
      <c r="BA53" s="14" t="str">
        <f t="shared" si="52"/>
        <v>0,00</v>
      </c>
      <c r="BB53" s="14" t="str">
        <f t="shared" si="53"/>
        <v>0,00</v>
      </c>
      <c r="BC53" s="14" t="str">
        <f t="shared" si="54"/>
        <v>0,00</v>
      </c>
      <c r="BD53" s="14" t="str">
        <f t="shared" si="55"/>
        <v>0,00</v>
      </c>
      <c r="BE53" s="14" t="str">
        <f t="shared" si="56"/>
        <v>0,00</v>
      </c>
      <c r="BF53" s="14" t="str">
        <f t="shared" si="57"/>
        <v>0,00</v>
      </c>
      <c r="BG53" s="14" t="str">
        <f t="shared" si="58"/>
        <v>0,00</v>
      </c>
      <c r="BH53" s="14" t="str">
        <f t="shared" si="59"/>
        <v>0,00</v>
      </c>
      <c r="BI53" s="14" t="str">
        <f t="shared" si="60"/>
        <v>0,00</v>
      </c>
      <c r="BJ53" s="14" t="str">
        <f t="shared" si="61"/>
        <v>0,00</v>
      </c>
      <c r="BK53" s="12"/>
      <c r="BL53" s="15" t="e">
        <f>IF(PREENCHER!AV53="",#REF!,IF(PREENCHER!AW53="",#REF!,IF(PREENCHER!AX53="",#REF!,IF(STDEV(PREENCHER!$AP53:$AR53)/AVERAGE(PREENCHER!$AP53:$AR53)&gt;#REF!,IF(STDEV(PREENCHER!$AQ53:$AS53)/AVERAGE(PREENCHER!$AQ53:$AS53)&gt;#REF!,IF(STDEV(PREENCHER!$AR53:$AT53)/AVERAGE(PREENCHER!$AR53:$AT53)&gt;#REF!,IF(STDEV(PREENCHER!$AS53:$AU53)/AVERAGE(PREENCHER!$AS53:$AU53)&gt;#REF!,#REF!,AVERAGE(PREENCHER!$AS53:$AU53)),AVERAGE(PREENCHER!$AR53:$AT53)),AVERAGE(PREENCHER!$AQ53:$AS53)),AVERAGE(PREENCHER!$AP53:$AR53)))))</f>
        <v>#REF!</v>
      </c>
      <c r="BM53" s="15" t="str">
        <f t="shared" si="23"/>
        <v/>
      </c>
      <c r="BQ53" s="16" t="str">
        <f t="shared" si="62"/>
        <v/>
      </c>
      <c r="BR53" s="17" t="str">
        <f t="shared" si="63"/>
        <v/>
      </c>
      <c r="BS53" s="16" t="str">
        <f t="shared" si="64"/>
        <v/>
      </c>
      <c r="BT53" s="18" t="str">
        <f t="shared" si="27"/>
        <v/>
      </c>
      <c r="BU53" s="16" t="str">
        <f t="shared" si="28"/>
        <v/>
      </c>
    </row>
    <row r="54" spans="1:73" ht="18" x14ac:dyDescent="0.3">
      <c r="A54" s="80"/>
      <c r="B54" s="93"/>
      <c r="C54" s="82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97"/>
      <c r="Y54" s="102" t="str">
        <f t="shared" si="29"/>
        <v/>
      </c>
      <c r="Z54" s="104" t="str">
        <f t="shared" si="39"/>
        <v/>
      </c>
      <c r="AA54" s="117"/>
      <c r="AB54" s="104" t="str">
        <f t="shared" si="40"/>
        <v/>
      </c>
      <c r="AC54" s="111" t="str">
        <f t="shared" si="41"/>
        <v/>
      </c>
      <c r="AD54" s="7"/>
      <c r="AE54" s="8">
        <f t="shared" si="30"/>
        <v>0</v>
      </c>
      <c r="AF54" s="9">
        <f t="shared" si="31"/>
        <v>0</v>
      </c>
      <c r="AG54" s="10">
        <f t="shared" si="32"/>
        <v>0</v>
      </c>
      <c r="AH54" s="10">
        <f t="shared" si="33"/>
        <v>0</v>
      </c>
      <c r="AI54" s="28" t="str">
        <f t="shared" si="34"/>
        <v/>
      </c>
      <c r="AJ54" s="28" t="str">
        <f t="shared" si="35"/>
        <v/>
      </c>
      <c r="AK54" s="11" t="str">
        <f t="shared" si="36"/>
        <v/>
      </c>
      <c r="AL54" s="30" t="str">
        <f t="shared" si="2"/>
        <v/>
      </c>
      <c r="AM54" s="31">
        <f t="shared" si="37"/>
        <v>0</v>
      </c>
      <c r="AN54" s="7"/>
      <c r="AO54" s="12"/>
      <c r="AP54" s="13" t="str">
        <f t="shared" si="42"/>
        <v/>
      </c>
      <c r="AQ54" s="13" t="str">
        <f t="shared" si="43"/>
        <v/>
      </c>
      <c r="AR54" s="13" t="str">
        <f t="shared" si="44"/>
        <v/>
      </c>
      <c r="AS54" s="13" t="str">
        <f t="shared" si="45"/>
        <v/>
      </c>
      <c r="AT54" s="13" t="str">
        <f t="shared" si="46"/>
        <v/>
      </c>
      <c r="AU54" s="13" t="str">
        <f t="shared" si="47"/>
        <v/>
      </c>
      <c r="AV54" s="13" t="str">
        <f t="shared" si="48"/>
        <v/>
      </c>
      <c r="AW54" s="13" t="str">
        <f t="shared" si="49"/>
        <v/>
      </c>
      <c r="AX54" s="13" t="str">
        <f t="shared" si="50"/>
        <v/>
      </c>
      <c r="AY54" s="13" t="str">
        <f t="shared" si="51"/>
        <v/>
      </c>
      <c r="AZ54" s="12"/>
      <c r="BA54" s="14" t="str">
        <f t="shared" si="52"/>
        <v>0,00</v>
      </c>
      <c r="BB54" s="14" t="str">
        <f t="shared" si="53"/>
        <v>0,00</v>
      </c>
      <c r="BC54" s="14" t="str">
        <f t="shared" si="54"/>
        <v>0,00</v>
      </c>
      <c r="BD54" s="14" t="str">
        <f t="shared" si="55"/>
        <v>0,00</v>
      </c>
      <c r="BE54" s="14" t="str">
        <f t="shared" si="56"/>
        <v>0,00</v>
      </c>
      <c r="BF54" s="14" t="str">
        <f t="shared" si="57"/>
        <v>0,00</v>
      </c>
      <c r="BG54" s="14" t="str">
        <f t="shared" si="58"/>
        <v>0,00</v>
      </c>
      <c r="BH54" s="14" t="str">
        <f t="shared" si="59"/>
        <v>0,00</v>
      </c>
      <c r="BI54" s="14" t="str">
        <f t="shared" si="60"/>
        <v>0,00</v>
      </c>
      <c r="BJ54" s="14" t="str">
        <f t="shared" si="61"/>
        <v>0,00</v>
      </c>
      <c r="BK54" s="12"/>
      <c r="BL54" s="15" t="e">
        <f>IF(PREENCHER!AV54="",#REF!,IF(PREENCHER!AW54="",#REF!,IF(PREENCHER!AX54="",#REF!,IF(STDEV(PREENCHER!$AP54:$AR54)/AVERAGE(PREENCHER!$AP54:$AR54)&gt;#REF!,IF(STDEV(PREENCHER!$AQ54:$AS54)/AVERAGE(PREENCHER!$AQ54:$AS54)&gt;#REF!,IF(STDEV(PREENCHER!$AR54:$AT54)/AVERAGE(PREENCHER!$AR54:$AT54)&gt;#REF!,IF(STDEV(PREENCHER!$AS54:$AU54)/AVERAGE(PREENCHER!$AS54:$AU54)&gt;#REF!,#REF!,AVERAGE(PREENCHER!$AS54:$AU54)),AVERAGE(PREENCHER!$AR54:$AT54)),AVERAGE(PREENCHER!$AQ54:$AS54)),AVERAGE(PREENCHER!$AP54:$AR54)))))</f>
        <v>#REF!</v>
      </c>
      <c r="BM54" s="15" t="str">
        <f t="shared" si="23"/>
        <v/>
      </c>
      <c r="BQ54" s="16" t="str">
        <f t="shared" si="62"/>
        <v/>
      </c>
      <c r="BR54" s="17" t="str">
        <f t="shared" si="63"/>
        <v/>
      </c>
      <c r="BS54" s="16" t="str">
        <f t="shared" si="64"/>
        <v/>
      </c>
      <c r="BT54" s="18" t="str">
        <f t="shared" si="27"/>
        <v/>
      </c>
      <c r="BU54" s="16" t="str">
        <f t="shared" si="28"/>
        <v/>
      </c>
    </row>
    <row r="55" spans="1:73" ht="18" x14ac:dyDescent="0.3">
      <c r="A55" s="80"/>
      <c r="B55" s="93"/>
      <c r="C55" s="82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97"/>
      <c r="Y55" s="102" t="str">
        <f t="shared" si="29"/>
        <v/>
      </c>
      <c r="Z55" s="104" t="str">
        <f t="shared" si="39"/>
        <v/>
      </c>
      <c r="AA55" s="117"/>
      <c r="AB55" s="104" t="str">
        <f t="shared" si="40"/>
        <v/>
      </c>
      <c r="AC55" s="111" t="str">
        <f t="shared" si="41"/>
        <v/>
      </c>
      <c r="AD55" s="7"/>
      <c r="AE55" s="8">
        <f t="shared" si="30"/>
        <v>0</v>
      </c>
      <c r="AF55" s="9">
        <f t="shared" si="31"/>
        <v>0</v>
      </c>
      <c r="AG55" s="10">
        <f t="shared" si="32"/>
        <v>0</v>
      </c>
      <c r="AH55" s="10">
        <f t="shared" si="33"/>
        <v>0</v>
      </c>
      <c r="AI55" s="28" t="str">
        <f t="shared" si="34"/>
        <v/>
      </c>
      <c r="AJ55" s="28" t="str">
        <f t="shared" si="35"/>
        <v/>
      </c>
      <c r="AK55" s="11" t="str">
        <f t="shared" si="36"/>
        <v/>
      </c>
      <c r="AL55" s="30" t="str">
        <f t="shared" si="2"/>
        <v/>
      </c>
      <c r="AM55" s="31">
        <f t="shared" si="37"/>
        <v>0</v>
      </c>
      <c r="AN55" s="7"/>
      <c r="AO55" s="12"/>
      <c r="AP55" s="13" t="str">
        <f t="shared" si="42"/>
        <v/>
      </c>
      <c r="AQ55" s="13" t="str">
        <f t="shared" si="43"/>
        <v/>
      </c>
      <c r="AR55" s="13" t="str">
        <f t="shared" si="44"/>
        <v/>
      </c>
      <c r="AS55" s="13" t="str">
        <f t="shared" si="45"/>
        <v/>
      </c>
      <c r="AT55" s="13" t="str">
        <f t="shared" si="46"/>
        <v/>
      </c>
      <c r="AU55" s="13" t="str">
        <f t="shared" si="47"/>
        <v/>
      </c>
      <c r="AV55" s="13" t="str">
        <f t="shared" si="48"/>
        <v/>
      </c>
      <c r="AW55" s="13" t="str">
        <f t="shared" si="49"/>
        <v/>
      </c>
      <c r="AX55" s="13" t="str">
        <f t="shared" si="50"/>
        <v/>
      </c>
      <c r="AY55" s="13" t="str">
        <f t="shared" si="51"/>
        <v/>
      </c>
      <c r="AZ55" s="12"/>
      <c r="BA55" s="14" t="str">
        <f t="shared" si="52"/>
        <v>0,00</v>
      </c>
      <c r="BB55" s="14" t="str">
        <f t="shared" si="53"/>
        <v>0,00</v>
      </c>
      <c r="BC55" s="14" t="str">
        <f t="shared" si="54"/>
        <v>0,00</v>
      </c>
      <c r="BD55" s="14" t="str">
        <f t="shared" si="55"/>
        <v>0,00</v>
      </c>
      <c r="BE55" s="14" t="str">
        <f t="shared" si="56"/>
        <v>0,00</v>
      </c>
      <c r="BF55" s="14" t="str">
        <f t="shared" si="57"/>
        <v>0,00</v>
      </c>
      <c r="BG55" s="14" t="str">
        <f t="shared" si="58"/>
        <v>0,00</v>
      </c>
      <c r="BH55" s="14" t="str">
        <f t="shared" si="59"/>
        <v>0,00</v>
      </c>
      <c r="BI55" s="14" t="str">
        <f t="shared" si="60"/>
        <v>0,00</v>
      </c>
      <c r="BJ55" s="14" t="str">
        <f t="shared" si="61"/>
        <v>0,00</v>
      </c>
      <c r="BK55" s="12"/>
      <c r="BL55" s="15" t="e">
        <f>IF(PREENCHER!AV55="",#REF!,IF(PREENCHER!AW55="",#REF!,IF(PREENCHER!AX55="",#REF!,IF(STDEV(PREENCHER!$AP55:$AR55)/AVERAGE(PREENCHER!$AP55:$AR55)&gt;#REF!,IF(STDEV(PREENCHER!$AQ55:$AS55)/AVERAGE(PREENCHER!$AQ55:$AS55)&gt;#REF!,IF(STDEV(PREENCHER!$AR55:$AT55)/AVERAGE(PREENCHER!$AR55:$AT55)&gt;#REF!,IF(STDEV(PREENCHER!$AS55:$AU55)/AVERAGE(PREENCHER!$AS55:$AU55)&gt;#REF!,#REF!,AVERAGE(PREENCHER!$AS55:$AU55)),AVERAGE(PREENCHER!$AR55:$AT55)),AVERAGE(PREENCHER!$AQ55:$AS55)),AVERAGE(PREENCHER!$AP55:$AR55)))))</f>
        <v>#REF!</v>
      </c>
      <c r="BM55" s="15" t="str">
        <f t="shared" si="23"/>
        <v/>
      </c>
      <c r="BQ55" s="16" t="str">
        <f t="shared" si="62"/>
        <v/>
      </c>
      <c r="BR55" s="17" t="str">
        <f t="shared" si="63"/>
        <v/>
      </c>
      <c r="BS55" s="16" t="str">
        <f t="shared" si="64"/>
        <v/>
      </c>
      <c r="BT55" s="18" t="str">
        <f t="shared" si="27"/>
        <v/>
      </c>
      <c r="BU55" s="16" t="str">
        <f t="shared" si="28"/>
        <v/>
      </c>
    </row>
    <row r="56" spans="1:73" ht="18" x14ac:dyDescent="0.3">
      <c r="A56" s="80"/>
      <c r="B56" s="93"/>
      <c r="C56" s="82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97"/>
      <c r="Y56" s="102" t="str">
        <f t="shared" si="29"/>
        <v/>
      </c>
      <c r="Z56" s="104" t="str">
        <f t="shared" si="39"/>
        <v/>
      </c>
      <c r="AA56" s="117"/>
      <c r="AB56" s="104" t="str">
        <f t="shared" si="40"/>
        <v/>
      </c>
      <c r="AC56" s="111" t="str">
        <f t="shared" si="41"/>
        <v/>
      </c>
      <c r="AD56" s="7"/>
      <c r="AE56" s="8">
        <f t="shared" si="30"/>
        <v>0</v>
      </c>
      <c r="AF56" s="9">
        <f t="shared" si="31"/>
        <v>0</v>
      </c>
      <c r="AG56" s="10">
        <f t="shared" si="32"/>
        <v>0</v>
      </c>
      <c r="AH56" s="10">
        <f t="shared" si="33"/>
        <v>0</v>
      </c>
      <c r="AI56" s="28" t="str">
        <f t="shared" si="34"/>
        <v/>
      </c>
      <c r="AJ56" s="28" t="str">
        <f t="shared" si="35"/>
        <v/>
      </c>
      <c r="AK56" s="11" t="str">
        <f t="shared" si="36"/>
        <v/>
      </c>
      <c r="AL56" s="30" t="str">
        <f t="shared" si="2"/>
        <v/>
      </c>
      <c r="AM56" s="31">
        <f t="shared" si="37"/>
        <v>0</v>
      </c>
      <c r="AN56" s="7"/>
      <c r="AO56" s="12"/>
      <c r="AP56" s="13" t="str">
        <f t="shared" si="42"/>
        <v/>
      </c>
      <c r="AQ56" s="13" t="str">
        <f t="shared" si="43"/>
        <v/>
      </c>
      <c r="AR56" s="13" t="str">
        <f t="shared" si="44"/>
        <v/>
      </c>
      <c r="AS56" s="13" t="str">
        <f t="shared" si="45"/>
        <v/>
      </c>
      <c r="AT56" s="13" t="str">
        <f t="shared" si="46"/>
        <v/>
      </c>
      <c r="AU56" s="13" t="str">
        <f t="shared" si="47"/>
        <v/>
      </c>
      <c r="AV56" s="13" t="str">
        <f t="shared" si="48"/>
        <v/>
      </c>
      <c r="AW56" s="13" t="str">
        <f t="shared" si="49"/>
        <v/>
      </c>
      <c r="AX56" s="13" t="str">
        <f t="shared" si="50"/>
        <v/>
      </c>
      <c r="AY56" s="13" t="str">
        <f t="shared" si="51"/>
        <v/>
      </c>
      <c r="AZ56" s="12"/>
      <c r="BA56" s="14" t="str">
        <f t="shared" si="52"/>
        <v>0,00</v>
      </c>
      <c r="BB56" s="14" t="str">
        <f t="shared" si="53"/>
        <v>0,00</v>
      </c>
      <c r="BC56" s="14" t="str">
        <f t="shared" si="54"/>
        <v>0,00</v>
      </c>
      <c r="BD56" s="14" t="str">
        <f t="shared" si="55"/>
        <v>0,00</v>
      </c>
      <c r="BE56" s="14" t="str">
        <f t="shared" si="56"/>
        <v>0,00</v>
      </c>
      <c r="BF56" s="14" t="str">
        <f t="shared" si="57"/>
        <v>0,00</v>
      </c>
      <c r="BG56" s="14" t="str">
        <f t="shared" si="58"/>
        <v>0,00</v>
      </c>
      <c r="BH56" s="14" t="str">
        <f t="shared" si="59"/>
        <v>0,00</v>
      </c>
      <c r="BI56" s="14" t="str">
        <f t="shared" si="60"/>
        <v>0,00</v>
      </c>
      <c r="BJ56" s="14" t="str">
        <f t="shared" si="61"/>
        <v>0,00</v>
      </c>
      <c r="BK56" s="12"/>
      <c r="BL56" s="15" t="e">
        <f>IF(PREENCHER!AV56="",#REF!,IF(PREENCHER!AW56="",#REF!,IF(PREENCHER!AX56="",#REF!,IF(STDEV(PREENCHER!$AP56:$AR56)/AVERAGE(PREENCHER!$AP56:$AR56)&gt;#REF!,IF(STDEV(PREENCHER!$AQ56:$AS56)/AVERAGE(PREENCHER!$AQ56:$AS56)&gt;#REF!,IF(STDEV(PREENCHER!$AR56:$AT56)/AVERAGE(PREENCHER!$AR56:$AT56)&gt;#REF!,IF(STDEV(PREENCHER!$AS56:$AU56)/AVERAGE(PREENCHER!$AS56:$AU56)&gt;#REF!,#REF!,AVERAGE(PREENCHER!$AS56:$AU56)),AVERAGE(PREENCHER!$AR56:$AT56)),AVERAGE(PREENCHER!$AQ56:$AS56)),AVERAGE(PREENCHER!$AP56:$AR56)))))</f>
        <v>#REF!</v>
      </c>
      <c r="BM56" s="15" t="str">
        <f t="shared" si="23"/>
        <v/>
      </c>
      <c r="BQ56" s="16" t="str">
        <f t="shared" si="62"/>
        <v/>
      </c>
      <c r="BR56" s="17" t="str">
        <f t="shared" si="63"/>
        <v/>
      </c>
      <c r="BS56" s="16" t="str">
        <f t="shared" si="64"/>
        <v/>
      </c>
      <c r="BT56" s="18" t="str">
        <f t="shared" si="27"/>
        <v/>
      </c>
      <c r="BU56" s="16" t="str">
        <f t="shared" si="28"/>
        <v/>
      </c>
    </row>
    <row r="57" spans="1:73" ht="18" x14ac:dyDescent="0.3">
      <c r="A57" s="80"/>
      <c r="B57" s="93"/>
      <c r="C57" s="82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97"/>
      <c r="Y57" s="102" t="str">
        <f t="shared" si="29"/>
        <v/>
      </c>
      <c r="Z57" s="104" t="str">
        <f t="shared" si="39"/>
        <v/>
      </c>
      <c r="AA57" s="117"/>
      <c r="AB57" s="104" t="str">
        <f t="shared" si="40"/>
        <v/>
      </c>
      <c r="AC57" s="111" t="str">
        <f t="shared" si="41"/>
        <v/>
      </c>
      <c r="AD57" s="7"/>
      <c r="AE57" s="8">
        <f t="shared" si="30"/>
        <v>0</v>
      </c>
      <c r="AF57" s="9">
        <f t="shared" si="31"/>
        <v>0</v>
      </c>
      <c r="AG57" s="10">
        <f t="shared" si="32"/>
        <v>0</v>
      </c>
      <c r="AH57" s="10">
        <f t="shared" si="33"/>
        <v>0</v>
      </c>
      <c r="AI57" s="28" t="str">
        <f t="shared" si="34"/>
        <v/>
      </c>
      <c r="AJ57" s="28" t="str">
        <f t="shared" si="35"/>
        <v/>
      </c>
      <c r="AK57" s="11" t="str">
        <f t="shared" si="36"/>
        <v/>
      </c>
      <c r="AL57" s="30" t="str">
        <f t="shared" si="2"/>
        <v/>
      </c>
      <c r="AM57" s="31">
        <f t="shared" si="37"/>
        <v>0</v>
      </c>
      <c r="AN57" s="7"/>
      <c r="AO57" s="12"/>
      <c r="AP57" s="13" t="str">
        <f t="shared" si="42"/>
        <v/>
      </c>
      <c r="AQ57" s="13" t="str">
        <f t="shared" si="43"/>
        <v/>
      </c>
      <c r="AR57" s="13" t="str">
        <f t="shared" si="44"/>
        <v/>
      </c>
      <c r="AS57" s="13" t="str">
        <f t="shared" si="45"/>
        <v/>
      </c>
      <c r="AT57" s="13" t="str">
        <f t="shared" si="46"/>
        <v/>
      </c>
      <c r="AU57" s="13" t="str">
        <f t="shared" si="47"/>
        <v/>
      </c>
      <c r="AV57" s="13" t="str">
        <f t="shared" si="48"/>
        <v/>
      </c>
      <c r="AW57" s="13" t="str">
        <f t="shared" si="49"/>
        <v/>
      </c>
      <c r="AX57" s="13" t="str">
        <f t="shared" si="50"/>
        <v/>
      </c>
      <c r="AY57" s="13" t="str">
        <f t="shared" si="51"/>
        <v/>
      </c>
      <c r="AZ57" s="12"/>
      <c r="BA57" s="14" t="str">
        <f t="shared" si="52"/>
        <v>0,00</v>
      </c>
      <c r="BB57" s="14" t="str">
        <f t="shared" si="53"/>
        <v>0,00</v>
      </c>
      <c r="BC57" s="14" t="str">
        <f t="shared" si="54"/>
        <v>0,00</v>
      </c>
      <c r="BD57" s="14" t="str">
        <f t="shared" si="55"/>
        <v>0,00</v>
      </c>
      <c r="BE57" s="14" t="str">
        <f t="shared" si="56"/>
        <v>0,00</v>
      </c>
      <c r="BF57" s="14" t="str">
        <f t="shared" si="57"/>
        <v>0,00</v>
      </c>
      <c r="BG57" s="14" t="str">
        <f t="shared" si="58"/>
        <v>0,00</v>
      </c>
      <c r="BH57" s="14" t="str">
        <f t="shared" si="59"/>
        <v>0,00</v>
      </c>
      <c r="BI57" s="14" t="str">
        <f t="shared" si="60"/>
        <v>0,00</v>
      </c>
      <c r="BJ57" s="14" t="str">
        <f t="shared" si="61"/>
        <v>0,00</v>
      </c>
      <c r="BK57" s="12"/>
      <c r="BL57" s="15" t="e">
        <f>IF(PREENCHER!AV57="",#REF!,IF(PREENCHER!AW57="",#REF!,IF(PREENCHER!AX57="",#REF!,IF(STDEV(PREENCHER!$AP57:$AR57)/AVERAGE(PREENCHER!$AP57:$AR57)&gt;#REF!,IF(STDEV(PREENCHER!$AQ57:$AS57)/AVERAGE(PREENCHER!$AQ57:$AS57)&gt;#REF!,IF(STDEV(PREENCHER!$AR57:$AT57)/AVERAGE(PREENCHER!$AR57:$AT57)&gt;#REF!,IF(STDEV(PREENCHER!$AS57:$AU57)/AVERAGE(PREENCHER!$AS57:$AU57)&gt;#REF!,#REF!,AVERAGE(PREENCHER!$AS57:$AU57)),AVERAGE(PREENCHER!$AR57:$AT57)),AVERAGE(PREENCHER!$AQ57:$AS57)),AVERAGE(PREENCHER!$AP57:$AR57)))))</f>
        <v>#REF!</v>
      </c>
      <c r="BM57" s="15" t="str">
        <f t="shared" si="23"/>
        <v/>
      </c>
      <c r="BQ57" s="16" t="str">
        <f t="shared" si="62"/>
        <v/>
      </c>
      <c r="BR57" s="17" t="str">
        <f t="shared" si="63"/>
        <v/>
      </c>
      <c r="BS57" s="16" t="str">
        <f t="shared" si="64"/>
        <v/>
      </c>
      <c r="BT57" s="18" t="str">
        <f t="shared" si="27"/>
        <v/>
      </c>
      <c r="BU57" s="16" t="str">
        <f t="shared" si="28"/>
        <v/>
      </c>
    </row>
    <row r="58" spans="1:73" ht="18" x14ac:dyDescent="0.3">
      <c r="A58" s="80"/>
      <c r="B58" s="93"/>
      <c r="C58" s="82"/>
      <c r="D58" s="83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97"/>
      <c r="Y58" s="102" t="str">
        <f t="shared" si="29"/>
        <v/>
      </c>
      <c r="Z58" s="104" t="str">
        <f t="shared" si="39"/>
        <v/>
      </c>
      <c r="AA58" s="117"/>
      <c r="AB58" s="104" t="str">
        <f t="shared" si="40"/>
        <v/>
      </c>
      <c r="AC58" s="111" t="str">
        <f t="shared" si="41"/>
        <v/>
      </c>
      <c r="AD58" s="7"/>
      <c r="AE58" s="8">
        <f t="shared" si="30"/>
        <v>0</v>
      </c>
      <c r="AF58" s="9">
        <f t="shared" si="31"/>
        <v>0</v>
      </c>
      <c r="AG58" s="10">
        <f t="shared" si="32"/>
        <v>0</v>
      </c>
      <c r="AH58" s="10">
        <f t="shared" si="33"/>
        <v>0</v>
      </c>
      <c r="AI58" s="28" t="str">
        <f t="shared" si="34"/>
        <v/>
      </c>
      <c r="AJ58" s="28" t="str">
        <f t="shared" si="35"/>
        <v/>
      </c>
      <c r="AK58" s="11" t="str">
        <f t="shared" si="36"/>
        <v/>
      </c>
      <c r="AL58" s="30" t="str">
        <f t="shared" si="2"/>
        <v/>
      </c>
      <c r="AM58" s="31">
        <f t="shared" si="37"/>
        <v>0</v>
      </c>
      <c r="AN58" s="7"/>
      <c r="AO58" s="12"/>
      <c r="AP58" s="13" t="str">
        <f t="shared" si="42"/>
        <v/>
      </c>
      <c r="AQ58" s="13" t="str">
        <f t="shared" si="43"/>
        <v/>
      </c>
      <c r="AR58" s="13" t="str">
        <f t="shared" si="44"/>
        <v/>
      </c>
      <c r="AS58" s="13" t="str">
        <f t="shared" si="45"/>
        <v/>
      </c>
      <c r="AT58" s="13" t="str">
        <f t="shared" si="46"/>
        <v/>
      </c>
      <c r="AU58" s="13" t="str">
        <f t="shared" si="47"/>
        <v/>
      </c>
      <c r="AV58" s="13" t="str">
        <f t="shared" si="48"/>
        <v/>
      </c>
      <c r="AW58" s="13" t="str">
        <f t="shared" si="49"/>
        <v/>
      </c>
      <c r="AX58" s="13" t="str">
        <f t="shared" si="50"/>
        <v/>
      </c>
      <c r="AY58" s="13" t="str">
        <f t="shared" si="51"/>
        <v/>
      </c>
      <c r="AZ58" s="12"/>
      <c r="BA58" s="14" t="str">
        <f t="shared" si="52"/>
        <v>0,00</v>
      </c>
      <c r="BB58" s="14" t="str">
        <f t="shared" si="53"/>
        <v>0,00</v>
      </c>
      <c r="BC58" s="14" t="str">
        <f t="shared" si="54"/>
        <v>0,00</v>
      </c>
      <c r="BD58" s="14" t="str">
        <f t="shared" si="55"/>
        <v>0,00</v>
      </c>
      <c r="BE58" s="14" t="str">
        <f t="shared" si="56"/>
        <v>0,00</v>
      </c>
      <c r="BF58" s="14" t="str">
        <f t="shared" si="57"/>
        <v>0,00</v>
      </c>
      <c r="BG58" s="14" t="str">
        <f t="shared" si="58"/>
        <v>0,00</v>
      </c>
      <c r="BH58" s="14" t="str">
        <f t="shared" si="59"/>
        <v>0,00</v>
      </c>
      <c r="BI58" s="14" t="str">
        <f t="shared" si="60"/>
        <v>0,00</v>
      </c>
      <c r="BJ58" s="14" t="str">
        <f t="shared" si="61"/>
        <v>0,00</v>
      </c>
      <c r="BK58" s="12"/>
      <c r="BL58" s="15" t="e">
        <f>IF(PREENCHER!AV58="",#REF!,IF(PREENCHER!AW58="",#REF!,IF(PREENCHER!AX58="",#REF!,IF(STDEV(PREENCHER!$AP58:$AR58)/AVERAGE(PREENCHER!$AP58:$AR58)&gt;#REF!,IF(STDEV(PREENCHER!$AQ58:$AS58)/AVERAGE(PREENCHER!$AQ58:$AS58)&gt;#REF!,IF(STDEV(PREENCHER!$AR58:$AT58)/AVERAGE(PREENCHER!$AR58:$AT58)&gt;#REF!,IF(STDEV(PREENCHER!$AS58:$AU58)/AVERAGE(PREENCHER!$AS58:$AU58)&gt;#REF!,#REF!,AVERAGE(PREENCHER!$AS58:$AU58)),AVERAGE(PREENCHER!$AR58:$AT58)),AVERAGE(PREENCHER!$AQ58:$AS58)),AVERAGE(PREENCHER!$AP58:$AR58)))))</f>
        <v>#REF!</v>
      </c>
      <c r="BM58" s="15" t="str">
        <f t="shared" si="23"/>
        <v/>
      </c>
      <c r="BQ58" s="16" t="str">
        <f t="shared" si="62"/>
        <v/>
      </c>
      <c r="BR58" s="17" t="str">
        <f t="shared" si="63"/>
        <v/>
      </c>
      <c r="BS58" s="16" t="str">
        <f t="shared" si="64"/>
        <v/>
      </c>
      <c r="BT58" s="18" t="str">
        <f t="shared" si="27"/>
        <v/>
      </c>
      <c r="BU58" s="16" t="str">
        <f t="shared" si="28"/>
        <v/>
      </c>
    </row>
    <row r="59" spans="1:73" ht="18" x14ac:dyDescent="0.3">
      <c r="A59" s="80"/>
      <c r="B59" s="93"/>
      <c r="C59" s="82"/>
      <c r="D59" s="83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97"/>
      <c r="Y59" s="102" t="str">
        <f t="shared" si="29"/>
        <v/>
      </c>
      <c r="Z59" s="104" t="str">
        <f t="shared" si="39"/>
        <v/>
      </c>
      <c r="AA59" s="117"/>
      <c r="AB59" s="104" t="str">
        <f t="shared" si="40"/>
        <v/>
      </c>
      <c r="AC59" s="111" t="str">
        <f t="shared" si="41"/>
        <v/>
      </c>
      <c r="AD59" s="7"/>
      <c r="AE59" s="8">
        <f t="shared" si="30"/>
        <v>0</v>
      </c>
      <c r="AF59" s="9">
        <f t="shared" si="31"/>
        <v>0</v>
      </c>
      <c r="AG59" s="10">
        <f t="shared" si="32"/>
        <v>0</v>
      </c>
      <c r="AH59" s="10">
        <f t="shared" si="33"/>
        <v>0</v>
      </c>
      <c r="AI59" s="28" t="str">
        <f t="shared" si="34"/>
        <v/>
      </c>
      <c r="AJ59" s="28" t="str">
        <f t="shared" si="35"/>
        <v/>
      </c>
      <c r="AK59" s="11" t="str">
        <f t="shared" si="36"/>
        <v/>
      </c>
      <c r="AL59" s="30" t="str">
        <f t="shared" si="2"/>
        <v/>
      </c>
      <c r="AM59" s="31">
        <f t="shared" si="37"/>
        <v>0</v>
      </c>
      <c r="AN59" s="7"/>
      <c r="AO59" s="12"/>
      <c r="AP59" s="13" t="str">
        <f t="shared" si="42"/>
        <v/>
      </c>
      <c r="AQ59" s="13" t="str">
        <f t="shared" si="43"/>
        <v/>
      </c>
      <c r="AR59" s="13" t="str">
        <f t="shared" si="44"/>
        <v/>
      </c>
      <c r="AS59" s="13" t="str">
        <f t="shared" si="45"/>
        <v/>
      </c>
      <c r="AT59" s="13" t="str">
        <f t="shared" si="46"/>
        <v/>
      </c>
      <c r="AU59" s="13" t="str">
        <f t="shared" si="47"/>
        <v/>
      </c>
      <c r="AV59" s="13" t="str">
        <f t="shared" si="48"/>
        <v/>
      </c>
      <c r="AW59" s="13" t="str">
        <f t="shared" si="49"/>
        <v/>
      </c>
      <c r="AX59" s="13" t="str">
        <f t="shared" si="50"/>
        <v/>
      </c>
      <c r="AY59" s="13" t="str">
        <f t="shared" si="51"/>
        <v/>
      </c>
      <c r="AZ59" s="12"/>
      <c r="BA59" s="14" t="str">
        <f t="shared" si="52"/>
        <v>0,00</v>
      </c>
      <c r="BB59" s="14" t="str">
        <f t="shared" si="53"/>
        <v>0,00</v>
      </c>
      <c r="BC59" s="14" t="str">
        <f t="shared" si="54"/>
        <v>0,00</v>
      </c>
      <c r="BD59" s="14" t="str">
        <f t="shared" si="55"/>
        <v>0,00</v>
      </c>
      <c r="BE59" s="14" t="str">
        <f t="shared" si="56"/>
        <v>0,00</v>
      </c>
      <c r="BF59" s="14" t="str">
        <f t="shared" si="57"/>
        <v>0,00</v>
      </c>
      <c r="BG59" s="14" t="str">
        <f t="shared" si="58"/>
        <v>0,00</v>
      </c>
      <c r="BH59" s="14" t="str">
        <f t="shared" si="59"/>
        <v>0,00</v>
      </c>
      <c r="BI59" s="14" t="str">
        <f t="shared" si="60"/>
        <v>0,00</v>
      </c>
      <c r="BJ59" s="14" t="str">
        <f t="shared" si="61"/>
        <v>0,00</v>
      </c>
      <c r="BK59" s="12"/>
      <c r="BL59" s="15" t="e">
        <f>IF(PREENCHER!AV59="",#REF!,IF(PREENCHER!AW59="",#REF!,IF(PREENCHER!AX59="",#REF!,IF(STDEV(PREENCHER!$AP59:$AR59)/AVERAGE(PREENCHER!$AP59:$AR59)&gt;#REF!,IF(STDEV(PREENCHER!$AQ59:$AS59)/AVERAGE(PREENCHER!$AQ59:$AS59)&gt;#REF!,IF(STDEV(PREENCHER!$AR59:$AT59)/AVERAGE(PREENCHER!$AR59:$AT59)&gt;#REF!,IF(STDEV(PREENCHER!$AS59:$AU59)/AVERAGE(PREENCHER!$AS59:$AU59)&gt;#REF!,#REF!,AVERAGE(PREENCHER!$AS59:$AU59)),AVERAGE(PREENCHER!$AR59:$AT59)),AVERAGE(PREENCHER!$AQ59:$AS59)),AVERAGE(PREENCHER!$AP59:$AR59)))))</f>
        <v>#REF!</v>
      </c>
      <c r="BM59" s="15" t="str">
        <f t="shared" si="23"/>
        <v/>
      </c>
      <c r="BQ59" s="16" t="str">
        <f t="shared" si="62"/>
        <v/>
      </c>
      <c r="BR59" s="17" t="str">
        <f t="shared" si="63"/>
        <v/>
      </c>
      <c r="BS59" s="16" t="str">
        <f t="shared" si="64"/>
        <v/>
      </c>
      <c r="BT59" s="18" t="str">
        <f t="shared" si="27"/>
        <v/>
      </c>
      <c r="BU59" s="16" t="str">
        <f t="shared" si="28"/>
        <v/>
      </c>
    </row>
    <row r="60" spans="1:73" ht="18" x14ac:dyDescent="0.3">
      <c r="A60" s="80"/>
      <c r="B60" s="93"/>
      <c r="C60" s="82"/>
      <c r="D60" s="8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97"/>
      <c r="Y60" s="102" t="str">
        <f t="shared" si="29"/>
        <v/>
      </c>
      <c r="Z60" s="104" t="str">
        <f t="shared" si="39"/>
        <v/>
      </c>
      <c r="AA60" s="117"/>
      <c r="AB60" s="104" t="str">
        <f t="shared" si="40"/>
        <v/>
      </c>
      <c r="AC60" s="111" t="str">
        <f t="shared" si="41"/>
        <v/>
      </c>
      <c r="AD60" s="7"/>
      <c r="AE60" s="8">
        <f t="shared" si="30"/>
        <v>0</v>
      </c>
      <c r="AF60" s="9">
        <f t="shared" si="31"/>
        <v>0</v>
      </c>
      <c r="AG60" s="10">
        <f t="shared" si="32"/>
        <v>0</v>
      </c>
      <c r="AH60" s="10">
        <f t="shared" si="33"/>
        <v>0</v>
      </c>
      <c r="AI60" s="28" t="str">
        <f t="shared" si="34"/>
        <v/>
      </c>
      <c r="AJ60" s="28" t="str">
        <f t="shared" si="35"/>
        <v/>
      </c>
      <c r="AK60" s="11" t="str">
        <f t="shared" si="36"/>
        <v/>
      </c>
      <c r="AL60" s="30" t="str">
        <f t="shared" si="2"/>
        <v/>
      </c>
      <c r="AM60" s="31">
        <f t="shared" si="37"/>
        <v>0</v>
      </c>
      <c r="AN60" s="7"/>
      <c r="AO60" s="12"/>
      <c r="AP60" s="13" t="str">
        <f t="shared" si="42"/>
        <v/>
      </c>
      <c r="AQ60" s="13" t="str">
        <f t="shared" si="43"/>
        <v/>
      </c>
      <c r="AR60" s="13" t="str">
        <f t="shared" si="44"/>
        <v/>
      </c>
      <c r="AS60" s="13" t="str">
        <f t="shared" si="45"/>
        <v/>
      </c>
      <c r="AT60" s="13" t="str">
        <f t="shared" si="46"/>
        <v/>
      </c>
      <c r="AU60" s="13" t="str">
        <f t="shared" si="47"/>
        <v/>
      </c>
      <c r="AV60" s="13" t="str">
        <f t="shared" si="48"/>
        <v/>
      </c>
      <c r="AW60" s="13" t="str">
        <f t="shared" si="49"/>
        <v/>
      </c>
      <c r="AX60" s="13" t="str">
        <f t="shared" si="50"/>
        <v/>
      </c>
      <c r="AY60" s="13" t="str">
        <f t="shared" si="51"/>
        <v/>
      </c>
      <c r="AZ60" s="12"/>
      <c r="BA60" s="14" t="str">
        <f t="shared" si="52"/>
        <v>0,00</v>
      </c>
      <c r="BB60" s="14" t="str">
        <f t="shared" si="53"/>
        <v>0,00</v>
      </c>
      <c r="BC60" s="14" t="str">
        <f t="shared" si="54"/>
        <v>0,00</v>
      </c>
      <c r="BD60" s="14" t="str">
        <f t="shared" si="55"/>
        <v>0,00</v>
      </c>
      <c r="BE60" s="14" t="str">
        <f t="shared" si="56"/>
        <v>0,00</v>
      </c>
      <c r="BF60" s="14" t="str">
        <f t="shared" si="57"/>
        <v>0,00</v>
      </c>
      <c r="BG60" s="14" t="str">
        <f t="shared" si="58"/>
        <v>0,00</v>
      </c>
      <c r="BH60" s="14" t="str">
        <f t="shared" si="59"/>
        <v>0,00</v>
      </c>
      <c r="BI60" s="14" t="str">
        <f t="shared" si="60"/>
        <v>0,00</v>
      </c>
      <c r="BJ60" s="14" t="str">
        <f t="shared" si="61"/>
        <v>0,00</v>
      </c>
      <c r="BK60" s="12"/>
      <c r="BL60" s="15" t="e">
        <f>IF(PREENCHER!AV60="",#REF!,IF(PREENCHER!AW60="",#REF!,IF(PREENCHER!AX60="",#REF!,IF(STDEV(PREENCHER!$AP60:$AR60)/AVERAGE(PREENCHER!$AP60:$AR60)&gt;#REF!,IF(STDEV(PREENCHER!$AQ60:$AS60)/AVERAGE(PREENCHER!$AQ60:$AS60)&gt;#REF!,IF(STDEV(PREENCHER!$AR60:$AT60)/AVERAGE(PREENCHER!$AR60:$AT60)&gt;#REF!,IF(STDEV(PREENCHER!$AS60:$AU60)/AVERAGE(PREENCHER!$AS60:$AU60)&gt;#REF!,#REF!,AVERAGE(PREENCHER!$AS60:$AU60)),AVERAGE(PREENCHER!$AR60:$AT60)),AVERAGE(PREENCHER!$AQ60:$AS60)),AVERAGE(PREENCHER!$AP60:$AR60)))))</f>
        <v>#REF!</v>
      </c>
      <c r="BM60" s="15" t="str">
        <f t="shared" si="23"/>
        <v/>
      </c>
      <c r="BQ60" s="16" t="str">
        <f t="shared" si="62"/>
        <v/>
      </c>
      <c r="BR60" s="17" t="str">
        <f t="shared" si="63"/>
        <v/>
      </c>
      <c r="BS60" s="16" t="str">
        <f t="shared" si="64"/>
        <v/>
      </c>
      <c r="BT60" s="18" t="str">
        <f t="shared" si="27"/>
        <v/>
      </c>
      <c r="BU60" s="16" t="str">
        <f t="shared" si="28"/>
        <v/>
      </c>
    </row>
    <row r="61" spans="1:73" ht="18" x14ac:dyDescent="0.3">
      <c r="A61" s="80"/>
      <c r="B61" s="93"/>
      <c r="C61" s="82"/>
      <c r="D61" s="83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97"/>
      <c r="Y61" s="102" t="str">
        <f t="shared" si="29"/>
        <v/>
      </c>
      <c r="Z61" s="104" t="str">
        <f t="shared" si="39"/>
        <v/>
      </c>
      <c r="AA61" s="117"/>
      <c r="AB61" s="104" t="str">
        <f t="shared" si="40"/>
        <v/>
      </c>
      <c r="AC61" s="111" t="str">
        <f t="shared" si="41"/>
        <v/>
      </c>
      <c r="AD61" s="7"/>
      <c r="AE61" s="8">
        <f t="shared" si="30"/>
        <v>0</v>
      </c>
      <c r="AF61" s="9">
        <f t="shared" si="31"/>
        <v>0</v>
      </c>
      <c r="AG61" s="10">
        <f t="shared" si="32"/>
        <v>0</v>
      </c>
      <c r="AH61" s="10">
        <f t="shared" si="33"/>
        <v>0</v>
      </c>
      <c r="AI61" s="28" t="str">
        <f t="shared" si="34"/>
        <v/>
      </c>
      <c r="AJ61" s="28" t="str">
        <f t="shared" si="35"/>
        <v/>
      </c>
      <c r="AK61" s="11" t="str">
        <f t="shared" si="36"/>
        <v/>
      </c>
      <c r="AL61" s="30" t="str">
        <f t="shared" si="2"/>
        <v/>
      </c>
      <c r="AM61" s="31">
        <f t="shared" si="37"/>
        <v>0</v>
      </c>
      <c r="AN61" s="7"/>
      <c r="AO61" s="12"/>
      <c r="AP61" s="13" t="str">
        <f t="shared" si="42"/>
        <v/>
      </c>
      <c r="AQ61" s="13" t="str">
        <f t="shared" si="43"/>
        <v/>
      </c>
      <c r="AR61" s="13" t="str">
        <f t="shared" si="44"/>
        <v/>
      </c>
      <c r="AS61" s="13" t="str">
        <f t="shared" si="45"/>
        <v/>
      </c>
      <c r="AT61" s="13" t="str">
        <f t="shared" si="46"/>
        <v/>
      </c>
      <c r="AU61" s="13" t="str">
        <f t="shared" si="47"/>
        <v/>
      </c>
      <c r="AV61" s="13" t="str">
        <f t="shared" si="48"/>
        <v/>
      </c>
      <c r="AW61" s="13" t="str">
        <f t="shared" si="49"/>
        <v/>
      </c>
      <c r="AX61" s="13" t="str">
        <f t="shared" si="50"/>
        <v/>
      </c>
      <c r="AY61" s="13" t="str">
        <f t="shared" si="51"/>
        <v/>
      </c>
      <c r="AZ61" s="12"/>
      <c r="BA61" s="14" t="str">
        <f t="shared" si="52"/>
        <v>0,00</v>
      </c>
      <c r="BB61" s="14" t="str">
        <f t="shared" si="53"/>
        <v>0,00</v>
      </c>
      <c r="BC61" s="14" t="str">
        <f t="shared" si="54"/>
        <v>0,00</v>
      </c>
      <c r="BD61" s="14" t="str">
        <f t="shared" si="55"/>
        <v>0,00</v>
      </c>
      <c r="BE61" s="14" t="str">
        <f t="shared" si="56"/>
        <v>0,00</v>
      </c>
      <c r="BF61" s="14" t="str">
        <f t="shared" si="57"/>
        <v>0,00</v>
      </c>
      <c r="BG61" s="14" t="str">
        <f t="shared" si="58"/>
        <v>0,00</v>
      </c>
      <c r="BH61" s="14" t="str">
        <f t="shared" si="59"/>
        <v>0,00</v>
      </c>
      <c r="BI61" s="14" t="str">
        <f t="shared" si="60"/>
        <v>0,00</v>
      </c>
      <c r="BJ61" s="14" t="str">
        <f t="shared" si="61"/>
        <v>0,00</v>
      </c>
      <c r="BK61" s="12"/>
      <c r="BL61" s="15" t="e">
        <f>IF(PREENCHER!AV61="",#REF!,IF(PREENCHER!AW61="",#REF!,IF(PREENCHER!AX61="",#REF!,IF(STDEV(PREENCHER!$AP61:$AR61)/AVERAGE(PREENCHER!$AP61:$AR61)&gt;#REF!,IF(STDEV(PREENCHER!$AQ61:$AS61)/AVERAGE(PREENCHER!$AQ61:$AS61)&gt;#REF!,IF(STDEV(PREENCHER!$AR61:$AT61)/AVERAGE(PREENCHER!$AR61:$AT61)&gt;#REF!,IF(STDEV(PREENCHER!$AS61:$AU61)/AVERAGE(PREENCHER!$AS61:$AU61)&gt;#REF!,#REF!,AVERAGE(PREENCHER!$AS61:$AU61)),AVERAGE(PREENCHER!$AR61:$AT61)),AVERAGE(PREENCHER!$AQ61:$AS61)),AVERAGE(PREENCHER!$AP61:$AR61)))))</f>
        <v>#REF!</v>
      </c>
      <c r="BM61" s="15" t="str">
        <f t="shared" si="23"/>
        <v/>
      </c>
      <c r="BQ61" s="16" t="str">
        <f t="shared" si="62"/>
        <v/>
      </c>
      <c r="BR61" s="17" t="str">
        <f t="shared" si="63"/>
        <v/>
      </c>
      <c r="BS61" s="16" t="str">
        <f t="shared" si="64"/>
        <v/>
      </c>
      <c r="BT61" s="18" t="str">
        <f t="shared" si="27"/>
        <v/>
      </c>
      <c r="BU61" s="16" t="str">
        <f t="shared" si="28"/>
        <v/>
      </c>
    </row>
    <row r="62" spans="1:73" ht="18" x14ac:dyDescent="0.3">
      <c r="A62" s="80"/>
      <c r="B62" s="93"/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97"/>
      <c r="Y62" s="102" t="str">
        <f t="shared" si="29"/>
        <v/>
      </c>
      <c r="Z62" s="104" t="str">
        <f t="shared" si="39"/>
        <v/>
      </c>
      <c r="AA62" s="117"/>
      <c r="AB62" s="104" t="str">
        <f t="shared" si="40"/>
        <v/>
      </c>
      <c r="AC62" s="111" t="str">
        <f t="shared" si="41"/>
        <v/>
      </c>
      <c r="AD62" s="7"/>
      <c r="AE62" s="8">
        <f t="shared" si="30"/>
        <v>0</v>
      </c>
      <c r="AF62" s="9">
        <f t="shared" si="31"/>
        <v>0</v>
      </c>
      <c r="AG62" s="10">
        <f t="shared" si="32"/>
        <v>0</v>
      </c>
      <c r="AH62" s="10">
        <f t="shared" si="33"/>
        <v>0</v>
      </c>
      <c r="AI62" s="28" t="str">
        <f t="shared" si="34"/>
        <v/>
      </c>
      <c r="AJ62" s="28" t="str">
        <f t="shared" si="35"/>
        <v/>
      </c>
      <c r="AK62" s="11" t="str">
        <f t="shared" si="36"/>
        <v/>
      </c>
      <c r="AL62" s="30" t="str">
        <f t="shared" si="2"/>
        <v/>
      </c>
      <c r="AM62" s="31">
        <f t="shared" si="37"/>
        <v>0</v>
      </c>
      <c r="AN62" s="7"/>
      <c r="AO62" s="12"/>
      <c r="AP62" s="13" t="str">
        <f t="shared" si="42"/>
        <v/>
      </c>
      <c r="AQ62" s="13" t="str">
        <f t="shared" si="43"/>
        <v/>
      </c>
      <c r="AR62" s="13" t="str">
        <f t="shared" si="44"/>
        <v/>
      </c>
      <c r="AS62" s="13" t="str">
        <f t="shared" si="45"/>
        <v/>
      </c>
      <c r="AT62" s="13" t="str">
        <f t="shared" si="46"/>
        <v/>
      </c>
      <c r="AU62" s="13" t="str">
        <f t="shared" si="47"/>
        <v/>
      </c>
      <c r="AV62" s="13" t="str">
        <f t="shared" si="48"/>
        <v/>
      </c>
      <c r="AW62" s="13" t="str">
        <f t="shared" si="49"/>
        <v/>
      </c>
      <c r="AX62" s="13" t="str">
        <f t="shared" si="50"/>
        <v/>
      </c>
      <c r="AY62" s="13" t="str">
        <f t="shared" si="51"/>
        <v/>
      </c>
      <c r="AZ62" s="12"/>
      <c r="BA62" s="14" t="str">
        <f t="shared" si="52"/>
        <v>0,00</v>
      </c>
      <c r="BB62" s="14" t="str">
        <f t="shared" si="53"/>
        <v>0,00</v>
      </c>
      <c r="BC62" s="14" t="str">
        <f t="shared" si="54"/>
        <v>0,00</v>
      </c>
      <c r="BD62" s="14" t="str">
        <f t="shared" si="55"/>
        <v>0,00</v>
      </c>
      <c r="BE62" s="14" t="str">
        <f t="shared" si="56"/>
        <v>0,00</v>
      </c>
      <c r="BF62" s="14" t="str">
        <f t="shared" si="57"/>
        <v>0,00</v>
      </c>
      <c r="BG62" s="14" t="str">
        <f t="shared" si="58"/>
        <v>0,00</v>
      </c>
      <c r="BH62" s="14" t="str">
        <f t="shared" si="59"/>
        <v>0,00</v>
      </c>
      <c r="BI62" s="14" t="str">
        <f t="shared" si="60"/>
        <v>0,00</v>
      </c>
      <c r="BJ62" s="14" t="str">
        <f t="shared" si="61"/>
        <v>0,00</v>
      </c>
      <c r="BK62" s="12"/>
      <c r="BL62" s="15" t="e">
        <f>IF(PREENCHER!AV62="",#REF!,IF(PREENCHER!AW62="",#REF!,IF(PREENCHER!AX62="",#REF!,IF(STDEV(PREENCHER!$AP62:$AR62)/AVERAGE(PREENCHER!$AP62:$AR62)&gt;#REF!,IF(STDEV(PREENCHER!$AQ62:$AS62)/AVERAGE(PREENCHER!$AQ62:$AS62)&gt;#REF!,IF(STDEV(PREENCHER!$AR62:$AT62)/AVERAGE(PREENCHER!$AR62:$AT62)&gt;#REF!,IF(STDEV(PREENCHER!$AS62:$AU62)/AVERAGE(PREENCHER!$AS62:$AU62)&gt;#REF!,#REF!,AVERAGE(PREENCHER!$AS62:$AU62)),AVERAGE(PREENCHER!$AR62:$AT62)),AVERAGE(PREENCHER!$AQ62:$AS62)),AVERAGE(PREENCHER!$AP62:$AR62)))))</f>
        <v>#REF!</v>
      </c>
      <c r="BM62" s="15" t="str">
        <f t="shared" si="23"/>
        <v/>
      </c>
      <c r="BQ62" s="16" t="str">
        <f t="shared" si="62"/>
        <v/>
      </c>
      <c r="BR62" s="17" t="str">
        <f t="shared" si="63"/>
        <v/>
      </c>
      <c r="BS62" s="16" t="str">
        <f t="shared" si="64"/>
        <v/>
      </c>
      <c r="BT62" s="18" t="str">
        <f t="shared" si="27"/>
        <v/>
      </c>
      <c r="BU62" s="16" t="str">
        <f t="shared" si="28"/>
        <v/>
      </c>
    </row>
    <row r="63" spans="1:73" ht="18" x14ac:dyDescent="0.3">
      <c r="A63" s="80"/>
      <c r="B63" s="93"/>
      <c r="C63" s="82"/>
      <c r="D63" s="83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97"/>
      <c r="Y63" s="102" t="str">
        <f t="shared" si="29"/>
        <v/>
      </c>
      <c r="Z63" s="104" t="str">
        <f t="shared" si="39"/>
        <v/>
      </c>
      <c r="AA63" s="117"/>
      <c r="AB63" s="104" t="str">
        <f t="shared" si="40"/>
        <v/>
      </c>
      <c r="AC63" s="111" t="str">
        <f t="shared" si="41"/>
        <v/>
      </c>
      <c r="AD63" s="7"/>
      <c r="AE63" s="8">
        <f t="shared" si="30"/>
        <v>0</v>
      </c>
      <c r="AF63" s="9">
        <f t="shared" si="31"/>
        <v>0</v>
      </c>
      <c r="AG63" s="10">
        <f t="shared" si="32"/>
        <v>0</v>
      </c>
      <c r="AH63" s="10">
        <f t="shared" si="33"/>
        <v>0</v>
      </c>
      <c r="AI63" s="28" t="str">
        <f t="shared" si="34"/>
        <v/>
      </c>
      <c r="AJ63" s="28" t="str">
        <f t="shared" si="35"/>
        <v/>
      </c>
      <c r="AK63" s="11" t="str">
        <f t="shared" si="36"/>
        <v/>
      </c>
      <c r="AL63" s="30" t="str">
        <f t="shared" si="2"/>
        <v/>
      </c>
      <c r="AM63" s="31">
        <f t="shared" si="37"/>
        <v>0</v>
      </c>
      <c r="AN63" s="7"/>
      <c r="AO63" s="12"/>
      <c r="AP63" s="13" t="str">
        <f t="shared" si="42"/>
        <v/>
      </c>
      <c r="AQ63" s="13" t="str">
        <f t="shared" si="43"/>
        <v/>
      </c>
      <c r="AR63" s="13" t="str">
        <f t="shared" si="44"/>
        <v/>
      </c>
      <c r="AS63" s="13" t="str">
        <f t="shared" si="45"/>
        <v/>
      </c>
      <c r="AT63" s="13" t="str">
        <f t="shared" si="46"/>
        <v/>
      </c>
      <c r="AU63" s="13" t="str">
        <f t="shared" si="47"/>
        <v/>
      </c>
      <c r="AV63" s="13" t="str">
        <f t="shared" si="48"/>
        <v/>
      </c>
      <c r="AW63" s="13" t="str">
        <f t="shared" si="49"/>
        <v/>
      </c>
      <c r="AX63" s="13" t="str">
        <f t="shared" si="50"/>
        <v/>
      </c>
      <c r="AY63" s="13" t="str">
        <f t="shared" si="51"/>
        <v/>
      </c>
      <c r="AZ63" s="12"/>
      <c r="BA63" s="14" t="str">
        <f t="shared" si="52"/>
        <v>0,00</v>
      </c>
      <c r="BB63" s="14" t="str">
        <f t="shared" si="53"/>
        <v>0,00</v>
      </c>
      <c r="BC63" s="14" t="str">
        <f t="shared" si="54"/>
        <v>0,00</v>
      </c>
      <c r="BD63" s="14" t="str">
        <f t="shared" si="55"/>
        <v>0,00</v>
      </c>
      <c r="BE63" s="14" t="str">
        <f t="shared" si="56"/>
        <v>0,00</v>
      </c>
      <c r="BF63" s="14" t="str">
        <f t="shared" si="57"/>
        <v>0,00</v>
      </c>
      <c r="BG63" s="14" t="str">
        <f t="shared" si="58"/>
        <v>0,00</v>
      </c>
      <c r="BH63" s="14" t="str">
        <f t="shared" si="59"/>
        <v>0,00</v>
      </c>
      <c r="BI63" s="14" t="str">
        <f t="shared" si="60"/>
        <v>0,00</v>
      </c>
      <c r="BJ63" s="14" t="str">
        <f t="shared" si="61"/>
        <v>0,00</v>
      </c>
      <c r="BK63" s="12"/>
      <c r="BL63" s="15" t="e">
        <f>IF(PREENCHER!AV63="",#REF!,IF(PREENCHER!AW63="",#REF!,IF(PREENCHER!AX63="",#REF!,IF(STDEV(PREENCHER!$AP63:$AR63)/AVERAGE(PREENCHER!$AP63:$AR63)&gt;#REF!,IF(STDEV(PREENCHER!$AQ63:$AS63)/AVERAGE(PREENCHER!$AQ63:$AS63)&gt;#REF!,IF(STDEV(PREENCHER!$AR63:$AT63)/AVERAGE(PREENCHER!$AR63:$AT63)&gt;#REF!,IF(STDEV(PREENCHER!$AS63:$AU63)/AVERAGE(PREENCHER!$AS63:$AU63)&gt;#REF!,#REF!,AVERAGE(PREENCHER!$AS63:$AU63)),AVERAGE(PREENCHER!$AR63:$AT63)),AVERAGE(PREENCHER!$AQ63:$AS63)),AVERAGE(PREENCHER!$AP63:$AR63)))))</f>
        <v>#REF!</v>
      </c>
      <c r="BM63" s="15" t="str">
        <f t="shared" si="23"/>
        <v/>
      </c>
      <c r="BQ63" s="16" t="str">
        <f t="shared" si="62"/>
        <v/>
      </c>
      <c r="BR63" s="17" t="str">
        <f t="shared" si="63"/>
        <v/>
      </c>
      <c r="BS63" s="16" t="str">
        <f t="shared" si="64"/>
        <v/>
      </c>
      <c r="BT63" s="18" t="str">
        <f t="shared" si="27"/>
        <v/>
      </c>
      <c r="BU63" s="16" t="str">
        <f t="shared" si="28"/>
        <v/>
      </c>
    </row>
    <row r="64" spans="1:73" ht="18" x14ac:dyDescent="0.3">
      <c r="A64" s="80"/>
      <c r="B64" s="93"/>
      <c r="C64" s="82"/>
      <c r="D64" s="83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97"/>
      <c r="Y64" s="102" t="str">
        <f t="shared" si="29"/>
        <v/>
      </c>
      <c r="Z64" s="104" t="str">
        <f t="shared" si="39"/>
        <v/>
      </c>
      <c r="AA64" s="117"/>
      <c r="AB64" s="104" t="str">
        <f t="shared" si="40"/>
        <v/>
      </c>
      <c r="AC64" s="111" t="str">
        <f t="shared" si="41"/>
        <v/>
      </c>
      <c r="AD64" s="7"/>
      <c r="AE64" s="8">
        <f t="shared" si="30"/>
        <v>0</v>
      </c>
      <c r="AF64" s="9">
        <f t="shared" si="31"/>
        <v>0</v>
      </c>
      <c r="AG64" s="10">
        <f t="shared" si="32"/>
        <v>0</v>
      </c>
      <c r="AH64" s="10">
        <f t="shared" si="33"/>
        <v>0</v>
      </c>
      <c r="AI64" s="28" t="str">
        <f t="shared" si="34"/>
        <v/>
      </c>
      <c r="AJ64" s="28" t="str">
        <f t="shared" si="35"/>
        <v/>
      </c>
      <c r="AK64" s="11" t="str">
        <f t="shared" si="36"/>
        <v/>
      </c>
      <c r="AL64" s="30" t="str">
        <f t="shared" si="2"/>
        <v/>
      </c>
      <c r="AM64" s="31">
        <f t="shared" si="37"/>
        <v>0</v>
      </c>
      <c r="AN64" s="7"/>
      <c r="AO64" s="12"/>
      <c r="AP64" s="13" t="str">
        <f t="shared" si="42"/>
        <v/>
      </c>
      <c r="AQ64" s="13" t="str">
        <f t="shared" si="43"/>
        <v/>
      </c>
      <c r="AR64" s="13" t="str">
        <f t="shared" si="44"/>
        <v/>
      </c>
      <c r="AS64" s="13" t="str">
        <f t="shared" si="45"/>
        <v/>
      </c>
      <c r="AT64" s="13" t="str">
        <f t="shared" si="46"/>
        <v/>
      </c>
      <c r="AU64" s="13" t="str">
        <f t="shared" si="47"/>
        <v/>
      </c>
      <c r="AV64" s="13" t="str">
        <f t="shared" si="48"/>
        <v/>
      </c>
      <c r="AW64" s="13" t="str">
        <f t="shared" si="49"/>
        <v/>
      </c>
      <c r="AX64" s="13" t="str">
        <f t="shared" si="50"/>
        <v/>
      </c>
      <c r="AY64" s="13" t="str">
        <f t="shared" si="51"/>
        <v/>
      </c>
      <c r="AZ64" s="12"/>
      <c r="BA64" s="14" t="str">
        <f t="shared" si="52"/>
        <v>0,00</v>
      </c>
      <c r="BB64" s="14" t="str">
        <f t="shared" si="53"/>
        <v>0,00</v>
      </c>
      <c r="BC64" s="14" t="str">
        <f t="shared" si="54"/>
        <v>0,00</v>
      </c>
      <c r="BD64" s="14" t="str">
        <f t="shared" si="55"/>
        <v>0,00</v>
      </c>
      <c r="BE64" s="14" t="str">
        <f t="shared" si="56"/>
        <v>0,00</v>
      </c>
      <c r="BF64" s="14" t="str">
        <f t="shared" si="57"/>
        <v>0,00</v>
      </c>
      <c r="BG64" s="14" t="str">
        <f t="shared" si="58"/>
        <v>0,00</v>
      </c>
      <c r="BH64" s="14" t="str">
        <f t="shared" si="59"/>
        <v>0,00</v>
      </c>
      <c r="BI64" s="14" t="str">
        <f t="shared" si="60"/>
        <v>0,00</v>
      </c>
      <c r="BJ64" s="14" t="str">
        <f t="shared" si="61"/>
        <v>0,00</v>
      </c>
      <c r="BK64" s="12"/>
      <c r="BL64" s="15" t="e">
        <f>IF(PREENCHER!AV64="",#REF!,IF(PREENCHER!AW64="",#REF!,IF(PREENCHER!AX64="",#REF!,IF(STDEV(PREENCHER!$AP64:$AR64)/AVERAGE(PREENCHER!$AP64:$AR64)&gt;#REF!,IF(STDEV(PREENCHER!$AQ64:$AS64)/AVERAGE(PREENCHER!$AQ64:$AS64)&gt;#REF!,IF(STDEV(PREENCHER!$AR64:$AT64)/AVERAGE(PREENCHER!$AR64:$AT64)&gt;#REF!,IF(STDEV(PREENCHER!$AS64:$AU64)/AVERAGE(PREENCHER!$AS64:$AU64)&gt;#REF!,#REF!,AVERAGE(PREENCHER!$AS64:$AU64)),AVERAGE(PREENCHER!$AR64:$AT64)),AVERAGE(PREENCHER!$AQ64:$AS64)),AVERAGE(PREENCHER!$AP64:$AR64)))))</f>
        <v>#REF!</v>
      </c>
      <c r="BM64" s="15" t="str">
        <f t="shared" si="23"/>
        <v/>
      </c>
      <c r="BQ64" s="16" t="str">
        <f t="shared" si="62"/>
        <v/>
      </c>
      <c r="BR64" s="17" t="str">
        <f t="shared" si="63"/>
        <v/>
      </c>
      <c r="BS64" s="16" t="str">
        <f t="shared" si="64"/>
        <v/>
      </c>
      <c r="BT64" s="18" t="str">
        <f t="shared" si="27"/>
        <v/>
      </c>
      <c r="BU64" s="16" t="str">
        <f t="shared" si="28"/>
        <v/>
      </c>
    </row>
    <row r="65" spans="1:73" ht="18.600000000000001" thickBot="1" x14ac:dyDescent="0.35">
      <c r="A65" s="94"/>
      <c r="B65" s="93"/>
      <c r="C65" s="82"/>
      <c r="D65" s="83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97"/>
      <c r="Y65" s="108" t="str">
        <f t="shared" si="29"/>
        <v/>
      </c>
      <c r="Z65" s="109" t="str">
        <f t="shared" si="39"/>
        <v/>
      </c>
      <c r="AA65" s="121"/>
      <c r="AB65" s="109" t="str">
        <f t="shared" si="40"/>
        <v/>
      </c>
      <c r="AC65" s="111" t="str">
        <f t="shared" si="41"/>
        <v/>
      </c>
      <c r="AD65" s="7"/>
      <c r="AE65" s="8">
        <f t="shared" si="30"/>
        <v>0</v>
      </c>
      <c r="AF65" s="9">
        <f t="shared" si="31"/>
        <v>0</v>
      </c>
      <c r="AG65" s="10">
        <f t="shared" si="32"/>
        <v>0</v>
      </c>
      <c r="AH65" s="10">
        <f t="shared" si="33"/>
        <v>0</v>
      </c>
      <c r="AI65" s="28" t="str">
        <f t="shared" si="34"/>
        <v/>
      </c>
      <c r="AJ65" s="28" t="str">
        <f t="shared" si="35"/>
        <v/>
      </c>
      <c r="AK65" s="11" t="str">
        <f t="shared" si="36"/>
        <v/>
      </c>
      <c r="AL65" s="30" t="str">
        <f t="shared" si="2"/>
        <v/>
      </c>
      <c r="AM65" s="31">
        <f t="shared" si="37"/>
        <v>0</v>
      </c>
      <c r="AN65" s="7"/>
      <c r="AO65" s="12"/>
      <c r="AP65" s="13" t="str">
        <f t="shared" si="42"/>
        <v/>
      </c>
      <c r="AQ65" s="13" t="str">
        <f t="shared" si="43"/>
        <v/>
      </c>
      <c r="AR65" s="13" t="str">
        <f t="shared" si="44"/>
        <v/>
      </c>
      <c r="AS65" s="13" t="str">
        <f t="shared" si="45"/>
        <v/>
      </c>
      <c r="AT65" s="13" t="str">
        <f t="shared" si="46"/>
        <v/>
      </c>
      <c r="AU65" s="13" t="str">
        <f t="shared" si="47"/>
        <v/>
      </c>
      <c r="AV65" s="13" t="str">
        <f t="shared" si="48"/>
        <v/>
      </c>
      <c r="AW65" s="13" t="str">
        <f t="shared" si="49"/>
        <v/>
      </c>
      <c r="AX65" s="13" t="str">
        <f t="shared" si="50"/>
        <v/>
      </c>
      <c r="AY65" s="13" t="str">
        <f t="shared" si="51"/>
        <v/>
      </c>
      <c r="AZ65" s="12"/>
      <c r="BA65" s="14" t="str">
        <f t="shared" si="52"/>
        <v>0,00</v>
      </c>
      <c r="BB65" s="14" t="str">
        <f t="shared" si="53"/>
        <v>0,00</v>
      </c>
      <c r="BC65" s="14" t="str">
        <f t="shared" si="54"/>
        <v>0,00</v>
      </c>
      <c r="BD65" s="14" t="str">
        <f t="shared" si="55"/>
        <v>0,00</v>
      </c>
      <c r="BE65" s="14" t="str">
        <f t="shared" si="56"/>
        <v>0,00</v>
      </c>
      <c r="BF65" s="14" t="str">
        <f t="shared" si="57"/>
        <v>0,00</v>
      </c>
      <c r="BG65" s="14" t="str">
        <f t="shared" si="58"/>
        <v>0,00</v>
      </c>
      <c r="BH65" s="14" t="str">
        <f t="shared" si="59"/>
        <v>0,00</v>
      </c>
      <c r="BI65" s="14" t="str">
        <f t="shared" si="60"/>
        <v>0,00</v>
      </c>
      <c r="BJ65" s="14" t="str">
        <f t="shared" si="61"/>
        <v>0,00</v>
      </c>
      <c r="BK65" s="12"/>
      <c r="BL65" s="15" t="e">
        <f>IF(PREENCHER!AV65="",#REF!,IF(PREENCHER!AW65="",#REF!,IF(PREENCHER!AX65="",#REF!,IF(STDEV(PREENCHER!$AP65:$AR65)/AVERAGE(PREENCHER!$AP65:$AR65)&gt;#REF!,IF(STDEV(PREENCHER!$AQ65:$AS65)/AVERAGE(PREENCHER!$AQ65:$AS65)&gt;#REF!,IF(STDEV(PREENCHER!$AR65:$AT65)/AVERAGE(PREENCHER!$AR65:$AT65)&gt;#REF!,IF(STDEV(PREENCHER!$AS65:$AU65)/AVERAGE(PREENCHER!$AS65:$AU65)&gt;#REF!,#REF!,AVERAGE(PREENCHER!$AS65:$AU65)),AVERAGE(PREENCHER!$AR65:$AT65)),AVERAGE(PREENCHER!$AQ65:$AS65)),AVERAGE(PREENCHER!$AP65:$AR65)))))</f>
        <v>#REF!</v>
      </c>
      <c r="BM65" s="15" t="str">
        <f t="shared" si="23"/>
        <v/>
      </c>
      <c r="BQ65" s="16" t="str">
        <f t="shared" si="62"/>
        <v/>
      </c>
      <c r="BR65" s="17" t="str">
        <f t="shared" si="63"/>
        <v/>
      </c>
      <c r="BS65" s="16" t="str">
        <f t="shared" si="64"/>
        <v/>
      </c>
      <c r="BT65" s="18" t="str">
        <f t="shared" si="27"/>
        <v/>
      </c>
      <c r="BU65" s="16" t="str">
        <f t="shared" si="28"/>
        <v/>
      </c>
    </row>
    <row r="66" spans="1:73" ht="52.5" customHeight="1" thickBot="1" x14ac:dyDescent="0.35">
      <c r="A66" s="185" t="s">
        <v>47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7"/>
      <c r="S66" s="26"/>
      <c r="T66" s="26"/>
      <c r="U66" s="26"/>
      <c r="V66" s="26"/>
      <c r="W66" s="26"/>
      <c r="X66" s="32"/>
      <c r="Y66" s="188" t="str">
        <f>IF(SUM(Z8:Z65)=0,"",SUM(Z8:Z65))</f>
        <v/>
      </c>
      <c r="Z66" s="189"/>
      <c r="AA66" s="190" t="str">
        <f>IF(SUM(AB8:AB65)=0,"",SUM(AB8:AB65))</f>
        <v/>
      </c>
      <c r="AB66" s="191"/>
      <c r="AC66" s="19" t="str">
        <f>IF(ISERROR(IF(BT66="","","No total, o valor contratado pelo TJDFT é "&amp;TEXT(BT66,"0,00%")&amp;" superior à média comparativa.")),"",IF(BT66="","","No total, o valor contratado pelo TJDFT é "&amp;TEXT(BT66,"0,00%")&amp;" superior à média comparativa."))</f>
        <v/>
      </c>
      <c r="AD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T66" s="18" t="str">
        <f>IF(ISERROR(IF(AA66&gt;Y66,(AA66-Y66)/Y66,"")),"",IF(AA66&gt;Y66,(AA66-Y66)/Y66,""))</f>
        <v/>
      </c>
      <c r="BU66" s="16" t="str">
        <f t="shared" si="28"/>
        <v/>
      </c>
    </row>
    <row r="68" spans="1:73" ht="22.5" customHeight="1" x14ac:dyDescent="0.3">
      <c r="A68" s="192" t="s">
        <v>48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20"/>
      <c r="AE68" s="21"/>
      <c r="AF68" s="21"/>
      <c r="AG68" s="21"/>
      <c r="AH68" s="21"/>
      <c r="AI68" s="21"/>
      <c r="AJ68" s="21"/>
      <c r="AK68" s="21"/>
      <c r="AL68" s="21"/>
    </row>
    <row r="69" spans="1:73" ht="37.5" customHeight="1" x14ac:dyDescent="0.3">
      <c r="A69" s="192" t="s">
        <v>49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21"/>
      <c r="AM69" s="21"/>
      <c r="AN69" s="21"/>
    </row>
  </sheetData>
  <sheetProtection selectLockedCells="1" selectUnlockedCells="1"/>
  <mergeCells count="22">
    <mergeCell ref="A66:R66"/>
    <mergeCell ref="Y66:Z66"/>
    <mergeCell ref="AA66:AB66"/>
    <mergeCell ref="A68:AC68"/>
    <mergeCell ref="A69:AC69"/>
    <mergeCell ref="AP6:AY6"/>
    <mergeCell ref="BA6:BJ6"/>
    <mergeCell ref="BL6:BM6"/>
    <mergeCell ref="BQ6:BU6"/>
    <mergeCell ref="BQ7:BS7"/>
    <mergeCell ref="BT7:BU7"/>
    <mergeCell ref="A4:AL4"/>
    <mergeCell ref="A5:AC5"/>
    <mergeCell ref="AE5:AL6"/>
    <mergeCell ref="A6:A7"/>
    <mergeCell ref="B6:B7"/>
    <mergeCell ref="C6:C7"/>
    <mergeCell ref="D6:D7"/>
    <mergeCell ref="Y6:Z6"/>
    <mergeCell ref="AA6:AB6"/>
    <mergeCell ref="AC6:AC7"/>
    <mergeCell ref="E6:W6"/>
  </mergeCells>
  <pageMargins left="0.51180555555555551" right="0.51180555555555551" top="0.63472222222222219" bottom="0.78749999999999998" header="0.51180555555555551" footer="0.51180555555555551"/>
  <pageSetup paperSize="9" scale="29" firstPageNumber="0" fitToHeight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U68"/>
  <sheetViews>
    <sheetView workbookViewId="0">
      <selection activeCell="A6" sqref="A6"/>
    </sheetView>
  </sheetViews>
  <sheetFormatPr defaultRowHeight="14.4" x14ac:dyDescent="0.3"/>
  <cols>
    <col min="1" max="1" width="5.88671875" customWidth="1"/>
    <col min="2" max="2" width="27.33203125" customWidth="1"/>
    <col min="3" max="4" width="7.5546875" customWidth="1"/>
    <col min="16" max="16" width="11.6640625" customWidth="1"/>
    <col min="17" max="17" width="25.6640625" customWidth="1"/>
    <col min="19" max="19" width="11.6640625" customWidth="1"/>
    <col min="20" max="20" width="12.109375" customWidth="1"/>
    <col min="21" max="21" width="13.5546875" customWidth="1"/>
  </cols>
  <sheetData>
    <row r="6" spans="1:21" ht="15" customHeight="1" x14ac:dyDescent="0.3">
      <c r="S6" s="182" t="s">
        <v>1</v>
      </c>
      <c r="T6" s="182"/>
      <c r="U6" s="182"/>
    </row>
    <row r="7" spans="1:21" ht="28.8" x14ac:dyDescent="0.3">
      <c r="A7" s="5" t="str">
        <f>PREENCHER!A6</f>
        <v>ITEM</v>
      </c>
      <c r="B7" s="5" t="str">
        <f>PREENCHER!B6</f>
        <v>ESPECIFICAÇÃO</v>
      </c>
      <c r="C7" s="5" t="str">
        <f>PREENCHER!C6</f>
        <v>UN</v>
      </c>
      <c r="D7" s="5" t="str">
        <f>PREENCHER!D6</f>
        <v>QTDE</v>
      </c>
      <c r="E7" s="5" t="str">
        <f>PREENCHER!E7</f>
        <v>TJMG</v>
      </c>
      <c r="F7" s="5" t="e">
        <f>PREENCHER!#REF!</f>
        <v>#REF!</v>
      </c>
      <c r="G7" s="5" t="str">
        <f>PREENCHER!F7</f>
        <v>TRF1 SJDF</v>
      </c>
      <c r="H7" s="5" t="str">
        <f>PREENCHER!G7</f>
        <v>PESQUISA 3</v>
      </c>
      <c r="I7" s="5" t="str">
        <f>PREENCHER!H7</f>
        <v>TRF1 SJRO</v>
      </c>
      <c r="J7" s="5" t="str">
        <f>PREENCHER!J7</f>
        <v>TRF1 SJPI</v>
      </c>
      <c r="K7" s="5" t="str">
        <f>PREENCHER!L7</f>
        <v>CNJ</v>
      </c>
      <c r="L7" s="5" t="str">
        <f>PREENCHER!M7</f>
        <v>STF</v>
      </c>
      <c r="M7" s="5" t="str">
        <f>PREENCHER!N7</f>
        <v>TRT3</v>
      </c>
      <c r="N7" s="5" t="str">
        <f>PREENCHER!R7</f>
        <v>MPMG</v>
      </c>
      <c r="O7" s="5" t="str">
        <f>PREENCHER!Y7</f>
        <v>UNITÁRIO</v>
      </c>
      <c r="P7" s="5" t="str">
        <f>PREENCHER!Z7</f>
        <v>TOTAL</v>
      </c>
      <c r="Q7" s="5" t="str">
        <f>PREENCHER!AC6</f>
        <v>OBS.</v>
      </c>
      <c r="S7" s="5" t="s">
        <v>19</v>
      </c>
      <c r="T7" s="5" t="s">
        <v>20</v>
      </c>
      <c r="U7" s="5" t="s">
        <v>21</v>
      </c>
    </row>
    <row r="8" spans="1:21" x14ac:dyDescent="0.3">
      <c r="A8" s="22" t="str">
        <f>IF(PREENCHER!A8="","",PREENCHER!A8)</f>
        <v/>
      </c>
      <c r="B8" s="22" t="str">
        <f>IF(PREENCHER!B8="","",PREENCHER!B8)</f>
        <v>Ascensorista</v>
      </c>
      <c r="C8" s="22" t="str">
        <f>IF(PREENCHER!C8="","",PREENCHER!C8)</f>
        <v/>
      </c>
      <c r="D8" s="22" t="str">
        <f>IF(PREENCHER!D8="","",PREENCHER!D8)</f>
        <v/>
      </c>
      <c r="E8" s="23">
        <f>IF(PREENCHER!E8="","",IF(COUNTIF(PREENCHER!$AP8:$AR8,PREENCHER!E8)=0,CONCATENATE(PREENCHER!BA8,#REF!),PREENCHER!E8))</f>
        <v>1420.97</v>
      </c>
      <c r="F8" s="23" t="e">
        <f>IF(PREENCHER!F8="","",IF(COUNTIF(PREENCHER!$AP8:$AR8,PREENCHER!F8)=0,CONCATENATE(PREENCHER!BB8,#REF!),PREENCHER!F8))</f>
        <v>#REF!</v>
      </c>
      <c r="G8" s="23" t="str">
        <f>IF(PREENCHER!G8="","",IF(COUNTIF(PREENCHER!$AP8:$AR8,PREENCHER!G8)=0,CONCATENATE(PREENCHER!BC8,#REF!),PREENCHER!G8))</f>
        <v/>
      </c>
      <c r="H8" s="23" t="str">
        <f>IF(PREENCHER!H8="","",IF(COUNTIF(PREENCHER!$AP8:$AR8,PREENCHER!H8)=0,CONCATENATE(PREENCHER!BD8,#REF!),PREENCHER!H8))</f>
        <v/>
      </c>
      <c r="I8" s="23">
        <f>IF(PREENCHER!J8="","",IF(COUNTIF(PREENCHER!$AP8:$AR8,PREENCHER!J8)=0,CONCATENATE(PREENCHER!BE8,#REF!),PREENCHER!J8))</f>
        <v>1287</v>
      </c>
      <c r="J8" s="23">
        <f>IF(PREENCHER!K8="","",IF(COUNTIF(PREENCHER!$AP8:$AR8,PREENCHER!K8)=0,CONCATENATE(PREENCHER!BF8,#REF!),PREENCHER!K8))</f>
        <v>1494.67</v>
      </c>
      <c r="K8" s="23" t="str">
        <f>IF(PREENCHER!L8="","",IF(COUNTIF(PREENCHER!$AP8:$AR8,PREENCHER!L8)=0,CONCATENATE(PREENCHER!BG8,#REF!),PREENCHER!L8))</f>
        <v/>
      </c>
      <c r="L8" s="23" t="str">
        <f>IF(PREENCHER!M8="","",IF(COUNTIF(PREENCHER!$AP8:$AR8,PREENCHER!M8)=0,CONCATENATE(PREENCHER!BH8,#REF!),PREENCHER!M8))</f>
        <v/>
      </c>
      <c r="M8" s="23" t="str">
        <f>IF(PREENCHER!N8="","",IF(COUNTIF(PREENCHER!$AP8:$AR8,PREENCHER!N8)=0,CONCATENATE(PREENCHER!BI8,#REF!),PREENCHER!N8))</f>
        <v/>
      </c>
      <c r="N8" s="23" t="str">
        <f>IF(PREENCHER!R8="","",IF(COUNTIF(PREENCHER!$AP8:$AR8,PREENCHER!R8)=0,CONCATENATE(PREENCHER!BJ8,#REF!),PREENCHER!R8))</f>
        <v/>
      </c>
      <c r="O8" s="13" t="str">
        <f t="shared" ref="O8:O67" si="0">IF(ISERROR(ROUND(AVERAGE(E8:N8),2)),"",ROUND(AVERAGE(E8:N8),2))</f>
        <v/>
      </c>
      <c r="P8" s="13" t="str">
        <f t="shared" ref="P8:P67" si="1">IF(ISERROR(ROUND(O8*D8,2)),"",ROUND(O8*D8,2))</f>
        <v/>
      </c>
      <c r="Q8" s="24"/>
      <c r="R8" s="12"/>
      <c r="S8" s="13" t="str">
        <f t="shared" ref="S8:S67" si="2">IF(ISERROR(MEDIAN(E8:N8)),"",MEDIAN(E8:N8))</f>
        <v/>
      </c>
      <c r="T8" s="13" t="str">
        <f t="shared" ref="T8:T67" si="3">IF(ISERROR(STDEV(E8:N8)),"",STDEV(E8:N8))</f>
        <v/>
      </c>
      <c r="U8" s="25" t="str">
        <f t="shared" ref="U8:U67" si="4">IF(ISERROR(T8/O8),"",T8/O8)</f>
        <v/>
      </c>
    </row>
    <row r="9" spans="1:21" x14ac:dyDescent="0.3">
      <c r="A9" s="22" t="str">
        <f>IF(PREENCHER!A9="","",PREENCHER!A9)</f>
        <v/>
      </c>
      <c r="B9" s="22" t="str">
        <f>IF(PREENCHER!B9="","",PREENCHER!B9)</f>
        <v>Auxiliar de Almoxarife</v>
      </c>
      <c r="C9" s="22" t="str">
        <f>IF(PREENCHER!C9="","",PREENCHER!C9)</f>
        <v/>
      </c>
      <c r="D9" s="22" t="str">
        <f>IF(PREENCHER!D9="","",PREENCHER!D9)</f>
        <v/>
      </c>
      <c r="E9" s="23" t="str">
        <f>IF(PREENCHER!E9="","",IF(COUNTIF(PREENCHER!$AP9:$AR9,PREENCHER!E9)=0,CONCATENATE(PREENCHER!BA9,#REF!),PREENCHER!E9))</f>
        <v/>
      </c>
      <c r="F9" s="23" t="str">
        <f>IF(PREENCHER!F9="","",IF(COUNTIF(PREENCHER!$AP9:$AR9,PREENCHER!F9)=0,CONCATENATE(PREENCHER!BB9,#REF!),PREENCHER!F9))</f>
        <v/>
      </c>
      <c r="G9" s="23" t="str">
        <f>IF(PREENCHER!G9="","",IF(COUNTIF(PREENCHER!$AP9:$AR9,PREENCHER!G9)=0,CONCATENATE(PREENCHER!BC9,#REF!),PREENCHER!G9))</f>
        <v/>
      </c>
      <c r="H9" s="23">
        <f>IF(PREENCHER!H9="","",IF(COUNTIF(PREENCHER!$AP9:$AR9,PREENCHER!H9)=0,CONCATENATE(PREENCHER!BD9,#REF!),PREENCHER!H9))</f>
        <v>2510.0700000000002</v>
      </c>
      <c r="I9" s="23">
        <f>IF(PREENCHER!J9="","",IF(COUNTIF(PREENCHER!$AP9:$AR9,PREENCHER!J9)=0,CONCATENATE(PREENCHER!BE9,#REF!),PREENCHER!J9))</f>
        <v>2004.95</v>
      </c>
      <c r="J9" s="23" t="str">
        <f>IF(PREENCHER!K9="","",IF(COUNTIF(PREENCHER!$AP9:$AR9,PREENCHER!K9)=0,CONCATENATE(PREENCHER!BF9,#REF!),PREENCHER!K9))</f>
        <v/>
      </c>
      <c r="K9" s="23">
        <f>IF(PREENCHER!L9="","",IF(COUNTIF(PREENCHER!$AP9:$AR9,PREENCHER!L9)=0,CONCATENATE(PREENCHER!BG9,#REF!),PREENCHER!L9))</f>
        <v>2006.15</v>
      </c>
      <c r="L9" s="23" t="str">
        <f>IF(PREENCHER!M9="","",IF(COUNTIF(PREENCHER!$AP9:$AR9,PREENCHER!M9)=0,CONCATENATE(PREENCHER!BH9,#REF!),PREENCHER!M9))</f>
        <v/>
      </c>
      <c r="M9" s="23" t="str">
        <f>IF(PREENCHER!N9="","",IF(COUNTIF(PREENCHER!$AP9:$AR9,PREENCHER!N9)=0,CONCATENATE(PREENCHER!BI9,#REF!),PREENCHER!N9))</f>
        <v/>
      </c>
      <c r="N9" s="23" t="str">
        <f>IF(PREENCHER!R9="","",IF(COUNTIF(PREENCHER!$AP9:$AR9,PREENCHER!R9)=0,CONCATENATE(PREENCHER!BJ9,#REF!),PREENCHER!R9))</f>
        <v/>
      </c>
      <c r="O9" s="13">
        <f t="shared" si="0"/>
        <v>2173.7199999999998</v>
      </c>
      <c r="P9" s="13" t="str">
        <f t="shared" si="1"/>
        <v/>
      </c>
      <c r="Q9" s="24"/>
      <c r="R9" s="12"/>
      <c r="S9" s="13">
        <f t="shared" si="2"/>
        <v>2006.15</v>
      </c>
      <c r="T9" s="13">
        <f t="shared" si="3"/>
        <v>291.28537576289966</v>
      </c>
      <c r="U9" s="25">
        <f t="shared" si="4"/>
        <v>0.13400317233263701</v>
      </c>
    </row>
    <row r="10" spans="1:21" x14ac:dyDescent="0.3">
      <c r="A10" s="22" t="e">
        <f>IF(PREENCHER!#REF!="","",PREENCHER!#REF!)</f>
        <v>#REF!</v>
      </c>
      <c r="B10" s="22" t="e">
        <f>IF(PREENCHER!#REF!="","",PREENCHER!#REF!)</f>
        <v>#REF!</v>
      </c>
      <c r="C10" s="22" t="e">
        <f>IF(PREENCHER!#REF!="","",PREENCHER!#REF!)</f>
        <v>#REF!</v>
      </c>
      <c r="D10" s="22" t="e">
        <f>IF(PREENCHER!#REF!="","",PREENCHER!#REF!)</f>
        <v>#REF!</v>
      </c>
      <c r="E10" s="23" t="e">
        <f>IF(PREENCHER!#REF!="","",IF(COUNTIF(PREENCHER!#REF!,PREENCHER!#REF!)=0,CONCATENATE(PREENCHER!#REF!,#REF!),PREENCHER!#REF!))</f>
        <v>#REF!</v>
      </c>
      <c r="F10" s="23" t="e">
        <f>IF(PREENCHER!#REF!="","",IF(COUNTIF(PREENCHER!#REF!,PREENCHER!#REF!)=0,CONCATENATE(PREENCHER!#REF!,#REF!),PREENCHER!#REF!))</f>
        <v>#REF!</v>
      </c>
      <c r="G10" s="23" t="e">
        <f>IF(PREENCHER!#REF!="","",IF(COUNTIF(PREENCHER!#REF!,PREENCHER!#REF!)=0,CONCATENATE(PREENCHER!#REF!,#REF!),PREENCHER!#REF!))</f>
        <v>#REF!</v>
      </c>
      <c r="H10" s="23" t="e">
        <f>IF(PREENCHER!#REF!="","",IF(COUNTIF(PREENCHER!#REF!,PREENCHER!#REF!)=0,CONCATENATE(PREENCHER!#REF!,#REF!),PREENCHER!#REF!))</f>
        <v>#REF!</v>
      </c>
      <c r="I10" s="23" t="e">
        <f>IF(PREENCHER!#REF!="","",IF(COUNTIF(PREENCHER!#REF!,PREENCHER!#REF!)=0,CONCATENATE(PREENCHER!#REF!,#REF!),PREENCHER!#REF!))</f>
        <v>#REF!</v>
      </c>
      <c r="J10" s="23" t="e">
        <f>IF(PREENCHER!#REF!="","",IF(COUNTIF(PREENCHER!#REF!,PREENCHER!#REF!)=0,CONCATENATE(PREENCHER!#REF!,#REF!),PREENCHER!#REF!))</f>
        <v>#REF!</v>
      </c>
      <c r="K10" s="23" t="e">
        <f>IF(PREENCHER!#REF!="","",IF(COUNTIF(PREENCHER!#REF!,PREENCHER!#REF!)=0,CONCATENATE(PREENCHER!#REF!,#REF!),PREENCHER!#REF!))</f>
        <v>#REF!</v>
      </c>
      <c r="L10" s="23" t="e">
        <f>IF(PREENCHER!#REF!="","",IF(COUNTIF(PREENCHER!#REF!,PREENCHER!#REF!)=0,CONCATENATE(PREENCHER!#REF!,#REF!),PREENCHER!#REF!))</f>
        <v>#REF!</v>
      </c>
      <c r="M10" s="23" t="e">
        <f>IF(PREENCHER!#REF!="","",IF(COUNTIF(PREENCHER!#REF!,PREENCHER!#REF!)=0,CONCATENATE(PREENCHER!#REF!,#REF!),PREENCHER!#REF!))</f>
        <v>#REF!</v>
      </c>
      <c r="N10" s="23" t="e">
        <f>IF(PREENCHER!#REF!="","",IF(COUNTIF(PREENCHER!#REF!,PREENCHER!#REF!)=0,CONCATENATE(PREENCHER!#REF!,#REF!),PREENCHER!#REF!))</f>
        <v>#REF!</v>
      </c>
      <c r="O10" s="13" t="str">
        <f t="shared" si="0"/>
        <v/>
      </c>
      <c r="P10" s="13" t="str">
        <f t="shared" si="1"/>
        <v/>
      </c>
      <c r="Q10" s="24"/>
      <c r="R10" s="12"/>
      <c r="S10" s="13" t="str">
        <f t="shared" si="2"/>
        <v/>
      </c>
      <c r="T10" s="13" t="str">
        <f t="shared" si="3"/>
        <v/>
      </c>
      <c r="U10" s="25" t="str">
        <f t="shared" si="4"/>
        <v/>
      </c>
    </row>
    <row r="11" spans="1:21" x14ac:dyDescent="0.3">
      <c r="A11" s="22" t="str">
        <f>IF(PREENCHER!A10="","",PREENCHER!A10)</f>
        <v/>
      </c>
      <c r="B11" s="22" t="str">
        <f>IF(PREENCHER!B10="","",PREENCHER!B10)</f>
        <v>Auxiliar Administrativo - Médio</v>
      </c>
      <c r="C11" s="22" t="str">
        <f>IF(PREENCHER!C10="","",PREENCHER!C10)</f>
        <v/>
      </c>
      <c r="D11" s="22" t="str">
        <f>IF(PREENCHER!D10="","",PREENCHER!D10)</f>
        <v/>
      </c>
      <c r="E11" s="23">
        <f>IF(PREENCHER!E10="","",IF(COUNTIF(PREENCHER!$AP10:$AR10,PREENCHER!E10)=0,CONCATENATE(PREENCHER!BA10,#REF!),PREENCHER!E10))</f>
        <v>1989.72</v>
      </c>
      <c r="F11" s="23" t="str">
        <f>IF(PREENCHER!F10="","",IF(COUNTIF(PREENCHER!$AP10:$AR10,PREENCHER!F10)=0,CONCATENATE(PREENCHER!BB10,#REF!),PREENCHER!F10))</f>
        <v/>
      </c>
      <c r="G11" s="23" t="str">
        <f>IF(PREENCHER!G10="","",IF(COUNTIF(PREENCHER!$AP10:$AR10,PREENCHER!G10)=0,CONCATENATE(PREENCHER!BC10,#REF!),PREENCHER!G10))</f>
        <v/>
      </c>
      <c r="H11" s="23" t="e">
        <f>IF(PREENCHER!H10="","",IF(COUNTIF(PREENCHER!$AP10:$AR10,PREENCHER!H10)=0,CONCATENATE(PREENCHER!BD10,#REF!),PREENCHER!H10))</f>
        <v>#REF!</v>
      </c>
      <c r="I11" s="23">
        <f>IF(PREENCHER!J10="","",IF(COUNTIF(PREENCHER!$AP10:$AR10,PREENCHER!J10)=0,CONCATENATE(PREENCHER!BE10,#REF!),PREENCHER!J10))</f>
        <v>1942.84</v>
      </c>
      <c r="J11" s="23" t="str">
        <f>IF(PREENCHER!K10="","",IF(COUNTIF(PREENCHER!$AP10:$AR10,PREENCHER!K10)=0,CONCATENATE(PREENCHER!BF10,#REF!),PREENCHER!K10))</f>
        <v/>
      </c>
      <c r="K11" s="23" t="str">
        <f>IF(PREENCHER!L10="","",IF(COUNTIF(PREENCHER!$AP10:$AR10,PREENCHER!L10)=0,CONCATENATE(PREENCHER!BG10,#REF!),PREENCHER!L10))</f>
        <v/>
      </c>
      <c r="L11" s="23" t="str">
        <f>IF(PREENCHER!M10="","",IF(COUNTIF(PREENCHER!$AP10:$AR10,PREENCHER!M10)=0,CONCATENATE(PREENCHER!BH10,#REF!),PREENCHER!M10))</f>
        <v/>
      </c>
      <c r="M11" s="23" t="str">
        <f>IF(PREENCHER!N10="","",IF(COUNTIF(PREENCHER!$AP10:$AR10,PREENCHER!N10)=0,CONCATENATE(PREENCHER!BI10,#REF!),PREENCHER!N10))</f>
        <v/>
      </c>
      <c r="N11" s="23" t="e">
        <f>IF(PREENCHER!R10="","",IF(COUNTIF(PREENCHER!$AP10:$AR10,PREENCHER!R10)=0,CONCATENATE(PREENCHER!BJ10,#REF!),PREENCHER!R10))</f>
        <v>#REF!</v>
      </c>
      <c r="O11" s="13" t="str">
        <f t="shared" si="0"/>
        <v/>
      </c>
      <c r="P11" s="13" t="str">
        <f t="shared" si="1"/>
        <v/>
      </c>
      <c r="Q11" s="24"/>
      <c r="R11" s="12"/>
      <c r="S11" s="13" t="str">
        <f t="shared" si="2"/>
        <v/>
      </c>
      <c r="T11" s="13" t="str">
        <f t="shared" si="3"/>
        <v/>
      </c>
      <c r="U11" s="25" t="str">
        <f t="shared" si="4"/>
        <v/>
      </c>
    </row>
    <row r="12" spans="1:21" x14ac:dyDescent="0.3">
      <c r="A12" s="22" t="e">
        <f>IF(PREENCHER!#REF!="","",PREENCHER!#REF!)</f>
        <v>#REF!</v>
      </c>
      <c r="B12" s="22" t="e">
        <f>IF(PREENCHER!#REF!="","",PREENCHER!#REF!)</f>
        <v>#REF!</v>
      </c>
      <c r="C12" s="22" t="e">
        <f>IF(PREENCHER!#REF!="","",PREENCHER!#REF!)</f>
        <v>#REF!</v>
      </c>
      <c r="D12" s="22" t="e">
        <f>IF(PREENCHER!#REF!="","",PREENCHER!#REF!)</f>
        <v>#REF!</v>
      </c>
      <c r="E12" s="23" t="e">
        <f>IF(PREENCHER!#REF!="","",IF(COUNTIF(PREENCHER!#REF!,PREENCHER!#REF!)=0,CONCATENATE(PREENCHER!#REF!,#REF!),PREENCHER!#REF!))</f>
        <v>#REF!</v>
      </c>
      <c r="F12" s="23" t="e">
        <f>IF(PREENCHER!#REF!="","",IF(COUNTIF(PREENCHER!#REF!,PREENCHER!#REF!)=0,CONCATENATE(PREENCHER!#REF!,#REF!),PREENCHER!#REF!))</f>
        <v>#REF!</v>
      </c>
      <c r="G12" s="23" t="e">
        <f>IF(PREENCHER!#REF!="","",IF(COUNTIF(PREENCHER!#REF!,PREENCHER!#REF!)=0,CONCATENATE(PREENCHER!#REF!,#REF!),PREENCHER!#REF!))</f>
        <v>#REF!</v>
      </c>
      <c r="H12" s="23" t="e">
        <f>IF(PREENCHER!#REF!="","",IF(COUNTIF(PREENCHER!#REF!,PREENCHER!#REF!)=0,CONCATENATE(PREENCHER!#REF!,#REF!),PREENCHER!#REF!))</f>
        <v>#REF!</v>
      </c>
      <c r="I12" s="23" t="e">
        <f>IF(PREENCHER!#REF!="","",IF(COUNTIF(PREENCHER!#REF!,PREENCHER!#REF!)=0,CONCATENATE(PREENCHER!#REF!,#REF!),PREENCHER!#REF!))</f>
        <v>#REF!</v>
      </c>
      <c r="J12" s="23" t="e">
        <f>IF(PREENCHER!#REF!="","",IF(COUNTIF(PREENCHER!#REF!,PREENCHER!#REF!)=0,CONCATENATE(PREENCHER!#REF!,#REF!),PREENCHER!#REF!))</f>
        <v>#REF!</v>
      </c>
      <c r="K12" s="23" t="e">
        <f>IF(PREENCHER!#REF!="","",IF(COUNTIF(PREENCHER!#REF!,PREENCHER!#REF!)=0,CONCATENATE(PREENCHER!#REF!,#REF!),PREENCHER!#REF!))</f>
        <v>#REF!</v>
      </c>
      <c r="L12" s="23" t="e">
        <f>IF(PREENCHER!#REF!="","",IF(COUNTIF(PREENCHER!#REF!,PREENCHER!#REF!)=0,CONCATENATE(PREENCHER!#REF!,#REF!),PREENCHER!#REF!))</f>
        <v>#REF!</v>
      </c>
      <c r="M12" s="23" t="e">
        <f>IF(PREENCHER!#REF!="","",IF(COUNTIF(PREENCHER!#REF!,PREENCHER!#REF!)=0,CONCATENATE(PREENCHER!#REF!,#REF!),PREENCHER!#REF!))</f>
        <v>#REF!</v>
      </c>
      <c r="N12" s="23" t="e">
        <f>IF(PREENCHER!#REF!="","",IF(COUNTIF(PREENCHER!#REF!,PREENCHER!#REF!)=0,CONCATENATE(PREENCHER!#REF!,#REF!),PREENCHER!#REF!))</f>
        <v>#REF!</v>
      </c>
      <c r="O12" s="13" t="str">
        <f t="shared" si="0"/>
        <v/>
      </c>
      <c r="P12" s="13" t="str">
        <f t="shared" si="1"/>
        <v/>
      </c>
      <c r="Q12" s="24"/>
      <c r="R12" s="12"/>
      <c r="S12" s="13" t="str">
        <f t="shared" si="2"/>
        <v/>
      </c>
      <c r="T12" s="13" t="str">
        <f t="shared" si="3"/>
        <v/>
      </c>
      <c r="U12" s="25" t="str">
        <f t="shared" si="4"/>
        <v/>
      </c>
    </row>
    <row r="13" spans="1:21" ht="28.8" x14ac:dyDescent="0.3">
      <c r="A13" s="22" t="str">
        <f>IF(PREENCHER!A11="","",PREENCHER!A11)</f>
        <v/>
      </c>
      <c r="B13" s="22" t="str">
        <f>IF(PREENCHER!B11="","",PREENCHER!B11)</f>
        <v>Auxiliar Administrativo - Superior</v>
      </c>
      <c r="C13" s="22" t="str">
        <f>IF(PREENCHER!C11="","",PREENCHER!C11)</f>
        <v/>
      </c>
      <c r="D13" s="22" t="str">
        <f>IF(PREENCHER!D11="","",PREENCHER!D11)</f>
        <v/>
      </c>
      <c r="E13" s="23">
        <f>IF(PREENCHER!E11="","",IF(COUNTIF(PREENCHER!$AP11:$AR11,PREENCHER!E11)=0,CONCATENATE(PREENCHER!BA11,#REF!),PREENCHER!E11))</f>
        <v>4286.63</v>
      </c>
      <c r="F13" s="23" t="str">
        <f>IF(PREENCHER!F11="","",IF(COUNTIF(PREENCHER!$AP11:$AR11,PREENCHER!F11)=0,CONCATENATE(PREENCHER!BB11,#REF!),PREENCHER!F11))</f>
        <v/>
      </c>
      <c r="G13" s="23" t="str">
        <f>IF(PREENCHER!G11="","",IF(COUNTIF(PREENCHER!$AP11:$AR11,PREENCHER!G11)=0,CONCATENATE(PREENCHER!BC11,#REF!),PREENCHER!G11))</f>
        <v/>
      </c>
      <c r="H13" s="23" t="e">
        <f>IF(PREENCHER!H11="","",IF(COUNTIF(PREENCHER!$AP11:$AR11,PREENCHER!H11)=0,CONCATENATE(PREENCHER!BD11,#REF!),PREENCHER!H11))</f>
        <v>#REF!</v>
      </c>
      <c r="I13" s="23">
        <f>IF(PREENCHER!J11="","",IF(COUNTIF(PREENCHER!$AP11:$AR11,PREENCHER!J11)=0,CONCATENATE(PREENCHER!BE11,#REF!),PREENCHER!J11))</f>
        <v>2655.9</v>
      </c>
      <c r="J13" s="23">
        <f>IF(PREENCHER!K11="","",IF(COUNTIF(PREENCHER!$AP11:$AR11,PREENCHER!K11)=0,CONCATENATE(PREENCHER!BF11,#REF!),PREENCHER!K11))</f>
        <v>3724.41</v>
      </c>
      <c r="K13" s="23" t="str">
        <f>IF(PREENCHER!L11="","",IF(COUNTIF(PREENCHER!$AP11:$AR11,PREENCHER!L11)=0,CONCATENATE(PREENCHER!BG11,#REF!),PREENCHER!L11))</f>
        <v/>
      </c>
      <c r="L13" s="23" t="str">
        <f>IF(PREENCHER!M11="","",IF(COUNTIF(PREENCHER!$AP11:$AR11,PREENCHER!M11)=0,CONCATENATE(PREENCHER!BH11,#REF!),PREENCHER!M11))</f>
        <v/>
      </c>
      <c r="M13" s="23" t="str">
        <f>IF(PREENCHER!N11="","",IF(COUNTIF(PREENCHER!$AP11:$AR11,PREENCHER!N11)=0,CONCATENATE(PREENCHER!BI11,#REF!),PREENCHER!N11))</f>
        <v/>
      </c>
      <c r="N13" s="23" t="str">
        <f>IF(PREENCHER!R11="","",IF(COUNTIF(PREENCHER!$AP11:$AR11,PREENCHER!R11)=0,CONCATENATE(PREENCHER!BJ11,#REF!),PREENCHER!R11))</f>
        <v/>
      </c>
      <c r="O13" s="13" t="str">
        <f t="shared" si="0"/>
        <v/>
      </c>
      <c r="P13" s="13" t="str">
        <f t="shared" si="1"/>
        <v/>
      </c>
      <c r="Q13" s="24"/>
      <c r="R13" s="12"/>
      <c r="S13" s="13" t="str">
        <f t="shared" si="2"/>
        <v/>
      </c>
      <c r="T13" s="13" t="str">
        <f t="shared" si="3"/>
        <v/>
      </c>
      <c r="U13" s="25" t="str">
        <f t="shared" si="4"/>
        <v/>
      </c>
    </row>
    <row r="14" spans="1:21" x14ac:dyDescent="0.3">
      <c r="A14" s="22" t="str">
        <f>IF(PREENCHER!A12="","",PREENCHER!A12)</f>
        <v/>
      </c>
      <c r="B14" s="22" t="str">
        <f>IF(PREENCHER!B12="","",PREENCHER!B12)</f>
        <v>Assistente Apoio Financeiro</v>
      </c>
      <c r="C14" s="22" t="str">
        <f>IF(PREENCHER!C12="","",PREENCHER!C12)</f>
        <v/>
      </c>
      <c r="D14" s="22" t="str">
        <f>IF(PREENCHER!D13="","",PREENCHER!D13)</f>
        <v/>
      </c>
      <c r="E14" s="23" t="e">
        <f>IF(PREENCHER!E12="","",IF(COUNTIF(PREENCHER!$AP12:$AR12,PREENCHER!E12)=0,CONCATENATE(PREENCHER!BA12,#REF!),PREENCHER!E12))</f>
        <v>#REF!</v>
      </c>
      <c r="F14" s="23" t="str">
        <f>IF(PREENCHER!F12="","",IF(COUNTIF(PREENCHER!$AP12:$AR12,PREENCHER!F12)=0,CONCATENATE(PREENCHER!BB12,#REF!),PREENCHER!F12))</f>
        <v/>
      </c>
      <c r="G14" s="23" t="str">
        <f>IF(PREENCHER!G12="","",IF(COUNTIF(PREENCHER!$AP12:$AR12,PREENCHER!G12)=0,CONCATENATE(PREENCHER!BC12,#REF!),PREENCHER!G12))</f>
        <v/>
      </c>
      <c r="H14" s="23" t="str">
        <f>IF(PREENCHER!H12="","",IF(COUNTIF(PREENCHER!$AP12:$AR12,PREENCHER!H12)=0,CONCATENATE(PREENCHER!BD12,#REF!),PREENCHER!H12))</f>
        <v/>
      </c>
      <c r="I14" s="23" t="str">
        <f>IF(PREENCHER!J12="","",IF(COUNTIF(PREENCHER!$AP12:$AR12,PREENCHER!J12)=0,CONCATENATE(PREENCHER!BE12,#REF!),PREENCHER!J12))</f>
        <v/>
      </c>
      <c r="J14" s="23">
        <f>IF(PREENCHER!K12="","",IF(COUNTIF(PREENCHER!$AP12:$AR12,PREENCHER!K12)=0,CONCATENATE(PREENCHER!BF12,#REF!),PREENCHER!K12))</f>
        <v>4875.16</v>
      </c>
      <c r="K14" s="23" t="str">
        <f>IF(PREENCHER!L12="","",IF(COUNTIF(PREENCHER!$AP12:$AR12,PREENCHER!L12)=0,CONCATENATE(PREENCHER!BG12,#REF!),PREENCHER!L12))</f>
        <v/>
      </c>
      <c r="L14" s="23" t="str">
        <f>IF(PREENCHER!M12="","",IF(COUNTIF(PREENCHER!$AP12:$AR12,PREENCHER!M12)=0,CONCATENATE(PREENCHER!BH12,#REF!),PREENCHER!M12))</f>
        <v/>
      </c>
      <c r="M14" s="23" t="str">
        <f>IF(PREENCHER!N12="","",IF(COUNTIF(PREENCHER!$AP12:$AR12,PREENCHER!N12)=0,CONCATENATE(PREENCHER!BI12,#REF!),PREENCHER!N12))</f>
        <v/>
      </c>
      <c r="N14" s="23" t="str">
        <f>IF(PREENCHER!R12="","",IF(COUNTIF(PREENCHER!$AP12:$AR12,PREENCHER!R12)=0,CONCATENATE(PREENCHER!BJ12,#REF!),PREENCHER!R12))</f>
        <v/>
      </c>
      <c r="O14" s="13" t="str">
        <f t="shared" si="0"/>
        <v/>
      </c>
      <c r="P14" s="13" t="str">
        <f t="shared" si="1"/>
        <v/>
      </c>
      <c r="Q14" s="24"/>
      <c r="R14" s="12"/>
      <c r="S14" s="13" t="str">
        <f t="shared" si="2"/>
        <v/>
      </c>
      <c r="T14" s="13" t="str">
        <f t="shared" si="3"/>
        <v/>
      </c>
      <c r="U14" s="25" t="str">
        <f t="shared" si="4"/>
        <v/>
      </c>
    </row>
    <row r="15" spans="1:21" x14ac:dyDescent="0.3">
      <c r="A15" s="22" t="str">
        <f>IF(PREENCHER!A13="","",PREENCHER!A13)</f>
        <v/>
      </c>
      <c r="B15" s="22" t="str">
        <f>IF(PREENCHER!B13="","",PREENCHER!B13)</f>
        <v>Encarregado Geral</v>
      </c>
      <c r="C15" s="22" t="str">
        <f>IF(PREENCHER!C13="","",PREENCHER!C13)</f>
        <v/>
      </c>
      <c r="D15" s="22" t="e">
        <f>IF(PREENCHER!#REF!="","",PREENCHER!#REF!)</f>
        <v>#REF!</v>
      </c>
      <c r="E15" s="23" t="e">
        <f>IF(PREENCHER!E13="","",IF(COUNTIF(PREENCHER!$AP13:$AR13,PREENCHER!E13)=0,CONCATENATE(PREENCHER!BA13,#REF!),PREENCHER!E13))</f>
        <v>#REF!</v>
      </c>
      <c r="F15" s="23">
        <f>IF(PREENCHER!F13="","",IF(COUNTIF(PREENCHER!$AP13:$AR13,PREENCHER!F13)=0,CONCATENATE(PREENCHER!BB13,#REF!),PREENCHER!F13))</f>
        <v>2575.92</v>
      </c>
      <c r="G15" s="23" t="str">
        <f>IF(PREENCHER!G13="","",IF(COUNTIF(PREENCHER!$AP13:$AR13,PREENCHER!G13)=0,CONCATENATE(PREENCHER!BC13,#REF!),PREENCHER!G13))</f>
        <v/>
      </c>
      <c r="H15" s="23">
        <f>IF(PREENCHER!H13="","",IF(COUNTIF(PREENCHER!$AP13:$AR13,PREENCHER!H13)=0,CONCATENATE(PREENCHER!BD13,#REF!),PREENCHER!H13))</f>
        <v>2677.48</v>
      </c>
      <c r="I15" s="23" t="str">
        <f>IF(PREENCHER!J13="","",IF(COUNTIF(PREENCHER!$AP13:$AR13,PREENCHER!J13)=0,CONCATENATE(PREENCHER!BE13,#REF!),PREENCHER!J13))</f>
        <v/>
      </c>
      <c r="J15" s="23" t="e">
        <f>IF(PREENCHER!K13="","",IF(COUNTIF(PREENCHER!$AP13:$AR13,PREENCHER!K13)=0,CONCATENATE(PREENCHER!BF13,#REF!),PREENCHER!K13))</f>
        <v>#REF!</v>
      </c>
      <c r="K15" s="23">
        <f>IF(PREENCHER!L13="","",IF(COUNTIF(PREENCHER!$AP13:$AR13,PREENCHER!L13)=0,CONCATENATE(PREENCHER!BG13,#REF!),PREENCHER!L13))</f>
        <v>2717.6</v>
      </c>
      <c r="L15" s="23" t="e">
        <f>IF(PREENCHER!M13="","",IF(COUNTIF(PREENCHER!$AP13:$AR13,PREENCHER!M13)=0,CONCATENATE(PREENCHER!BH13,#REF!),PREENCHER!M13))</f>
        <v>#REF!</v>
      </c>
      <c r="M15" s="23" t="str">
        <f>IF(PREENCHER!N13="","",IF(COUNTIF(PREENCHER!$AP13:$AR13,PREENCHER!N13)=0,CONCATENATE(PREENCHER!BI13,#REF!),PREENCHER!N13))</f>
        <v/>
      </c>
      <c r="N15" s="23" t="str">
        <f>IF(PREENCHER!R13="","",IF(COUNTIF(PREENCHER!$AP13:$AR13,PREENCHER!R13)=0,CONCATENATE(PREENCHER!BJ13,#REF!),PREENCHER!R13))</f>
        <v/>
      </c>
      <c r="O15" s="13" t="str">
        <f t="shared" si="0"/>
        <v/>
      </c>
      <c r="P15" s="13" t="str">
        <f t="shared" si="1"/>
        <v/>
      </c>
      <c r="Q15" s="24"/>
      <c r="R15" s="12"/>
      <c r="S15" s="13" t="str">
        <f t="shared" si="2"/>
        <v/>
      </c>
      <c r="T15" s="13" t="str">
        <f t="shared" si="3"/>
        <v/>
      </c>
      <c r="U15" s="25" t="str">
        <f t="shared" si="4"/>
        <v/>
      </c>
    </row>
    <row r="16" spans="1:21" ht="28.8" x14ac:dyDescent="0.3">
      <c r="A16" s="22" t="str">
        <f>IF(PREENCHER!A14="","",PREENCHER!A14)</f>
        <v/>
      </c>
      <c r="B16" s="22" t="str">
        <f>IF(PREENCHER!B14="","",PREENCHER!B14)</f>
        <v>Operador e Editor de Áudio e Vídeo</v>
      </c>
      <c r="C16" s="22" t="str">
        <f>IF(PREENCHER!C14="","",PREENCHER!C14)</f>
        <v/>
      </c>
      <c r="D16" s="22" t="str">
        <f>IF(PREENCHER!D14="","",PREENCHER!D14)</f>
        <v/>
      </c>
      <c r="E16" s="23">
        <f>IF(PREENCHER!E14="","",IF(COUNTIF(PREENCHER!$AP14:$AR14,PREENCHER!E14)=0,CONCATENATE(PREENCHER!BA14,#REF!),PREENCHER!E14))</f>
        <v>4009.7</v>
      </c>
      <c r="F16" s="23" t="str">
        <f>IF(PREENCHER!F14="","",IF(COUNTIF(PREENCHER!$AP14:$AR14,PREENCHER!F14)=0,CONCATENATE(PREENCHER!BB14,#REF!),PREENCHER!F14))</f>
        <v/>
      </c>
      <c r="G16" s="23" t="str">
        <f>IF(PREENCHER!G14="","",IF(COUNTIF(PREENCHER!$AP14:$AR14,PREENCHER!G14)=0,CONCATENATE(PREENCHER!BC14,#REF!),PREENCHER!G14))</f>
        <v/>
      </c>
      <c r="H16" s="23" t="str">
        <f>IF(PREENCHER!H14="","",IF(COUNTIF(PREENCHER!$AP14:$AR14,PREENCHER!H14)=0,CONCATENATE(PREENCHER!BD14,#REF!),PREENCHER!H14))</f>
        <v/>
      </c>
      <c r="I16" s="23" t="str">
        <f>IF(PREENCHER!J14="","",IF(COUNTIF(PREENCHER!$AP14:$AR14,PREENCHER!J14)=0,CONCATENATE(PREENCHER!BE14,#REF!),PREENCHER!J14))</f>
        <v/>
      </c>
      <c r="J16" s="23" t="str">
        <f>IF(PREENCHER!K14="","",IF(COUNTIF(PREENCHER!$AP14:$AR14,PREENCHER!K14)=0,CONCATENATE(PREENCHER!BF14,#REF!),PREENCHER!K14))</f>
        <v/>
      </c>
      <c r="K16" s="23" t="str">
        <f>IF(PREENCHER!L14="","",IF(COUNTIF(PREENCHER!$AP14:$AR14,PREENCHER!L14)=0,CONCATENATE(PREENCHER!BG14,#REF!),PREENCHER!L14))</f>
        <v/>
      </c>
      <c r="L16" s="23" t="e">
        <f>IF(PREENCHER!M14="","",IF(COUNTIF(PREENCHER!$AP14:$AR14,PREENCHER!M14)=0,CONCATENATE(PREENCHER!BH14,#REF!),PREENCHER!M14))</f>
        <v>#REF!</v>
      </c>
      <c r="M16" s="23">
        <f>IF(PREENCHER!N14="","",IF(COUNTIF(PREENCHER!$AP14:$AR14,PREENCHER!N14)=0,CONCATENATE(PREENCHER!BI14,#REF!),PREENCHER!N14))</f>
        <v>2028.74</v>
      </c>
      <c r="N16" s="23" t="str">
        <f>IF(PREENCHER!R14="","",IF(COUNTIF(PREENCHER!$AP14:$AR14,PREENCHER!R14)=0,CONCATENATE(PREENCHER!BJ14,#REF!),PREENCHER!R14))</f>
        <v/>
      </c>
      <c r="O16" s="13" t="str">
        <f t="shared" si="0"/>
        <v/>
      </c>
      <c r="P16" s="13" t="str">
        <f t="shared" si="1"/>
        <v/>
      </c>
      <c r="Q16" s="24"/>
      <c r="R16" s="12"/>
      <c r="S16" s="13" t="str">
        <f t="shared" si="2"/>
        <v/>
      </c>
      <c r="T16" s="13" t="str">
        <f t="shared" si="3"/>
        <v/>
      </c>
      <c r="U16" s="25" t="str">
        <f t="shared" si="4"/>
        <v/>
      </c>
    </row>
    <row r="17" spans="1:21" x14ac:dyDescent="0.3">
      <c r="A17" s="22" t="str">
        <f>IF(PREENCHER!A15="","",PREENCHER!A15)</f>
        <v/>
      </c>
      <c r="B17" s="22" t="str">
        <f>IF(PREENCHER!B15="","",PREENCHER!B15)</f>
        <v>Recepcionista / Atendente</v>
      </c>
      <c r="C17" s="22" t="str">
        <f>IF(PREENCHER!C15="","",PREENCHER!C15)</f>
        <v/>
      </c>
      <c r="D17" s="22" t="str">
        <f>IF(PREENCHER!D15="","",PREENCHER!D15)</f>
        <v/>
      </c>
      <c r="E17" s="23" t="e">
        <f>IF(PREENCHER!E15="","",IF(COUNTIF(PREENCHER!$AP15:$AR15,PREENCHER!E15)=0,CONCATENATE(PREENCHER!BA15,#REF!),PREENCHER!E15))</f>
        <v>#REF!</v>
      </c>
      <c r="F17" s="23" t="e">
        <f>IF(PREENCHER!F15="","",IF(COUNTIF(PREENCHER!$AP15:$AR15,PREENCHER!F15)=0,CONCATENATE(PREENCHER!BB15,#REF!),PREENCHER!F15))</f>
        <v>#REF!</v>
      </c>
      <c r="G17" s="23" t="str">
        <f>IF(PREENCHER!G15="","",IF(COUNTIF(PREENCHER!$AP15:$AR15,PREENCHER!G15)=0,CONCATENATE(PREENCHER!BC15,#REF!),PREENCHER!G15))</f>
        <v/>
      </c>
      <c r="H17" s="23">
        <f>IF(PREENCHER!H15="","",IF(COUNTIF(PREENCHER!$AP15:$AR15,PREENCHER!H15)=0,CONCATENATE(PREENCHER!BD15,#REF!),PREENCHER!H15))</f>
        <v>2146.86</v>
      </c>
      <c r="I17" s="23">
        <f>IF(PREENCHER!J15="","",IF(COUNTIF(PREENCHER!$AP15:$AR15,PREENCHER!J15)=0,CONCATENATE(PREENCHER!BE15,#REF!),PREENCHER!J15))</f>
        <v>1437.59</v>
      </c>
      <c r="J17" s="23" t="e">
        <f>IF(PREENCHER!K15="","",IF(COUNTIF(PREENCHER!$AP15:$AR15,PREENCHER!K15)=0,CONCATENATE(PREENCHER!BF15,#REF!),PREENCHER!K15))</f>
        <v>#REF!</v>
      </c>
      <c r="K17" s="23" t="e">
        <f>IF(PREENCHER!L15="","",IF(COUNTIF(PREENCHER!$AP15:$AR15,PREENCHER!L15)=0,CONCATENATE(PREENCHER!BG15,#REF!),PREENCHER!L15))</f>
        <v>#REF!</v>
      </c>
      <c r="L17" s="23" t="e">
        <f>IF(PREENCHER!M15="","",IF(COUNTIF(PREENCHER!$AP15:$AR15,PREENCHER!M15)=0,CONCATENATE(PREENCHER!BH15,#REF!),PREENCHER!M15))</f>
        <v>#REF!</v>
      </c>
      <c r="M17" s="23" t="e">
        <f>IF(PREENCHER!N15="","",IF(COUNTIF(PREENCHER!$AP15:$AR15,PREENCHER!N15)=0,CONCATENATE(PREENCHER!BI15,#REF!),PREENCHER!N15))</f>
        <v>#REF!</v>
      </c>
      <c r="N17" s="23" t="str">
        <f>IF(PREENCHER!R15="","",IF(COUNTIF(PREENCHER!$AP15:$AR15,PREENCHER!R15)=0,CONCATENATE(PREENCHER!BJ15,#REF!),PREENCHER!R15))</f>
        <v/>
      </c>
      <c r="O17" s="13" t="str">
        <f t="shared" si="0"/>
        <v/>
      </c>
      <c r="P17" s="13" t="str">
        <f t="shared" si="1"/>
        <v/>
      </c>
      <c r="Q17" s="24"/>
      <c r="R17" s="12"/>
      <c r="S17" s="13" t="str">
        <f t="shared" si="2"/>
        <v/>
      </c>
      <c r="T17" s="13" t="str">
        <f t="shared" si="3"/>
        <v/>
      </c>
      <c r="U17" s="25" t="str">
        <f t="shared" si="4"/>
        <v/>
      </c>
    </row>
    <row r="18" spans="1:21" x14ac:dyDescent="0.3">
      <c r="A18" s="22" t="str">
        <f>IF(PREENCHER!A16="","",PREENCHER!A16)</f>
        <v/>
      </c>
      <c r="B18" s="22" t="str">
        <f>IF(PREENCHER!B16="","",PREENCHER!B16)</f>
        <v/>
      </c>
      <c r="C18" s="22" t="str">
        <f>IF(PREENCHER!C16="","",PREENCHER!C16)</f>
        <v/>
      </c>
      <c r="D18" s="22" t="str">
        <f>IF(PREENCHER!D16="","",PREENCHER!D16)</f>
        <v/>
      </c>
      <c r="E18" s="23" t="str">
        <f>IF(PREENCHER!E16="","",IF(COUNTIF(PREENCHER!$AP16:$AR16,PREENCHER!E16)=0,CONCATENATE(PREENCHER!BA16,#REF!),PREENCHER!E16))</f>
        <v/>
      </c>
      <c r="F18" s="23" t="str">
        <f>IF(PREENCHER!F16="","",IF(COUNTIF(PREENCHER!$AP16:$AR16,PREENCHER!F16)=0,CONCATENATE(PREENCHER!BB16,#REF!),PREENCHER!F16))</f>
        <v/>
      </c>
      <c r="G18" s="23" t="str">
        <f>IF(PREENCHER!G16="","",IF(COUNTIF(PREENCHER!$AP16:$AR16,PREENCHER!G16)=0,CONCATENATE(PREENCHER!BC16,#REF!),PREENCHER!G16))</f>
        <v/>
      </c>
      <c r="H18" s="23" t="str">
        <f>IF(PREENCHER!H16="","",IF(COUNTIF(PREENCHER!$AP16:$AR16,PREENCHER!H16)=0,CONCATENATE(PREENCHER!BD16,#REF!),PREENCHER!H16))</f>
        <v/>
      </c>
      <c r="I18" s="23" t="str">
        <f>IF(PREENCHER!J16="","",IF(COUNTIF(PREENCHER!$AP16:$AR16,PREENCHER!J16)=0,CONCATENATE(PREENCHER!BE16,#REF!),PREENCHER!J16))</f>
        <v/>
      </c>
      <c r="J18" s="23" t="str">
        <f>IF(PREENCHER!K16="","",IF(COUNTIF(PREENCHER!$AP16:$AR16,PREENCHER!K16)=0,CONCATENATE(PREENCHER!BF16,#REF!),PREENCHER!K16))</f>
        <v/>
      </c>
      <c r="K18" s="23" t="str">
        <f>IF(PREENCHER!L16="","",IF(COUNTIF(PREENCHER!$AP16:$AR16,PREENCHER!L16)=0,CONCATENATE(PREENCHER!BG16,#REF!),PREENCHER!L16))</f>
        <v/>
      </c>
      <c r="L18" s="23" t="str">
        <f>IF(PREENCHER!M16="","",IF(COUNTIF(PREENCHER!$AP16:$AR16,PREENCHER!M16)=0,CONCATENATE(PREENCHER!BH16,#REF!),PREENCHER!M16))</f>
        <v/>
      </c>
      <c r="M18" s="23" t="str">
        <f>IF(PREENCHER!N16="","",IF(COUNTIF(PREENCHER!$AP16:$AR16,PREENCHER!N16)=0,CONCATENATE(PREENCHER!BI16,#REF!),PREENCHER!N16))</f>
        <v/>
      </c>
      <c r="N18" s="23" t="str">
        <f>IF(PREENCHER!R16="","",IF(COUNTIF(PREENCHER!$AP16:$AR16,PREENCHER!R16)=0,CONCATENATE(PREENCHER!BJ16,#REF!),PREENCHER!R16))</f>
        <v/>
      </c>
      <c r="O18" s="13" t="str">
        <f t="shared" si="0"/>
        <v/>
      </c>
      <c r="P18" s="13" t="str">
        <f t="shared" si="1"/>
        <v/>
      </c>
      <c r="Q18" s="24"/>
      <c r="R18" s="12"/>
      <c r="S18" s="13" t="str">
        <f t="shared" si="2"/>
        <v/>
      </c>
      <c r="T18" s="13" t="str">
        <f t="shared" si="3"/>
        <v/>
      </c>
      <c r="U18" s="25" t="str">
        <f t="shared" si="4"/>
        <v/>
      </c>
    </row>
    <row r="19" spans="1:21" x14ac:dyDescent="0.3">
      <c r="A19" s="22" t="str">
        <f>IF(PREENCHER!A17="","",PREENCHER!A17)</f>
        <v/>
      </c>
      <c r="B19" s="22" t="str">
        <f>IF(PREENCHER!B17="","",PREENCHER!B17)</f>
        <v/>
      </c>
      <c r="C19" s="22" t="str">
        <f>IF(PREENCHER!C17="","",PREENCHER!C17)</f>
        <v/>
      </c>
      <c r="D19" s="22" t="str">
        <f>IF(PREENCHER!D17="","",PREENCHER!D17)</f>
        <v/>
      </c>
      <c r="E19" s="23" t="str">
        <f>IF(PREENCHER!E17="","",IF(COUNTIF(PREENCHER!$AP17:$AR17,PREENCHER!E17)=0,CONCATENATE(PREENCHER!BA17,#REF!),PREENCHER!E17))</f>
        <v/>
      </c>
      <c r="F19" s="23" t="str">
        <f>IF(PREENCHER!F17="","",IF(COUNTIF(PREENCHER!$AP17:$AR17,PREENCHER!F17)=0,CONCATENATE(PREENCHER!BB17,#REF!),PREENCHER!F17))</f>
        <v/>
      </c>
      <c r="G19" s="23" t="str">
        <f>IF(PREENCHER!G17="","",IF(COUNTIF(PREENCHER!$AP17:$AR17,PREENCHER!G17)=0,CONCATENATE(PREENCHER!BC17,#REF!),PREENCHER!G17))</f>
        <v/>
      </c>
      <c r="H19" s="23" t="str">
        <f>IF(PREENCHER!H17="","",IF(COUNTIF(PREENCHER!$AP17:$AR17,PREENCHER!H17)=0,CONCATENATE(PREENCHER!BD17,#REF!),PREENCHER!H17))</f>
        <v/>
      </c>
      <c r="I19" s="23" t="str">
        <f>IF(PREENCHER!J17="","",IF(COUNTIF(PREENCHER!$AP17:$AR17,PREENCHER!J17)=0,CONCATENATE(PREENCHER!BE17,#REF!),PREENCHER!J17))</f>
        <v/>
      </c>
      <c r="J19" s="23" t="str">
        <f>IF(PREENCHER!K17="","",IF(COUNTIF(PREENCHER!$AP17:$AR17,PREENCHER!K17)=0,CONCATENATE(PREENCHER!BF17,#REF!),PREENCHER!K17))</f>
        <v/>
      </c>
      <c r="K19" s="23" t="str">
        <f>IF(PREENCHER!L17="","",IF(COUNTIF(PREENCHER!$AP17:$AR17,PREENCHER!L17)=0,CONCATENATE(PREENCHER!BG17,#REF!),PREENCHER!L17))</f>
        <v/>
      </c>
      <c r="L19" s="23" t="str">
        <f>IF(PREENCHER!M17="","",IF(COUNTIF(PREENCHER!$AP17:$AR17,PREENCHER!M17)=0,CONCATENATE(PREENCHER!BH17,#REF!),PREENCHER!M17))</f>
        <v/>
      </c>
      <c r="M19" s="23" t="str">
        <f>IF(PREENCHER!N17="","",IF(COUNTIF(PREENCHER!$AP17:$AR17,PREENCHER!N17)=0,CONCATENATE(PREENCHER!BI17,#REF!),PREENCHER!N17))</f>
        <v/>
      </c>
      <c r="N19" s="23" t="str">
        <f>IF(PREENCHER!R17="","",IF(COUNTIF(PREENCHER!$AP17:$AR17,PREENCHER!R17)=0,CONCATENATE(PREENCHER!BJ17,#REF!),PREENCHER!R17))</f>
        <v/>
      </c>
      <c r="O19" s="13" t="str">
        <f t="shared" si="0"/>
        <v/>
      </c>
      <c r="P19" s="13" t="str">
        <f t="shared" si="1"/>
        <v/>
      </c>
      <c r="Q19" s="24"/>
      <c r="R19" s="12"/>
      <c r="S19" s="13" t="str">
        <f t="shared" si="2"/>
        <v/>
      </c>
      <c r="T19" s="13" t="str">
        <f t="shared" si="3"/>
        <v/>
      </c>
      <c r="U19" s="25" t="str">
        <f t="shared" si="4"/>
        <v/>
      </c>
    </row>
    <row r="20" spans="1:21" x14ac:dyDescent="0.3">
      <c r="A20" s="22" t="str">
        <f>IF(PREENCHER!A18="","",PREENCHER!A18)</f>
        <v/>
      </c>
      <c r="B20" s="22" t="str">
        <f>IF(PREENCHER!B18="","",PREENCHER!B18)</f>
        <v/>
      </c>
      <c r="C20" s="22" t="str">
        <f>IF(PREENCHER!C18="","",PREENCHER!C18)</f>
        <v/>
      </c>
      <c r="D20" s="22" t="str">
        <f>IF(PREENCHER!D18="","",PREENCHER!D18)</f>
        <v/>
      </c>
      <c r="E20" s="23" t="str">
        <f>IF(PREENCHER!E18="","",IF(COUNTIF(PREENCHER!$AP18:$AR18,PREENCHER!E18)=0,CONCATENATE(PREENCHER!BA18,#REF!),PREENCHER!E18))</f>
        <v/>
      </c>
      <c r="F20" s="23" t="str">
        <f>IF(PREENCHER!F18="","",IF(COUNTIF(PREENCHER!$AP18:$AR18,PREENCHER!F18)=0,CONCATENATE(PREENCHER!BB18,#REF!),PREENCHER!F18))</f>
        <v/>
      </c>
      <c r="G20" s="23" t="str">
        <f>IF(PREENCHER!G18="","",IF(COUNTIF(PREENCHER!$AP18:$AR18,PREENCHER!G18)=0,CONCATENATE(PREENCHER!BC18,#REF!),PREENCHER!G18))</f>
        <v/>
      </c>
      <c r="H20" s="23" t="str">
        <f>IF(PREENCHER!H18="","",IF(COUNTIF(PREENCHER!$AP18:$AR18,PREENCHER!H18)=0,CONCATENATE(PREENCHER!BD18,#REF!),PREENCHER!H18))</f>
        <v/>
      </c>
      <c r="I20" s="23" t="str">
        <f>IF(PREENCHER!J18="","",IF(COUNTIF(PREENCHER!$AP18:$AR18,PREENCHER!J18)=0,CONCATENATE(PREENCHER!BE18,#REF!),PREENCHER!J18))</f>
        <v/>
      </c>
      <c r="J20" s="23" t="str">
        <f>IF(PREENCHER!K18="","",IF(COUNTIF(PREENCHER!$AP18:$AR18,PREENCHER!K18)=0,CONCATENATE(PREENCHER!BF18,#REF!),PREENCHER!K18))</f>
        <v/>
      </c>
      <c r="K20" s="23" t="str">
        <f>IF(PREENCHER!L18="","",IF(COUNTIF(PREENCHER!$AP18:$AR18,PREENCHER!L18)=0,CONCATENATE(PREENCHER!BG18,#REF!),PREENCHER!L18))</f>
        <v/>
      </c>
      <c r="L20" s="23" t="str">
        <f>IF(PREENCHER!M18="","",IF(COUNTIF(PREENCHER!$AP18:$AR18,PREENCHER!M18)=0,CONCATENATE(PREENCHER!BH18,#REF!),PREENCHER!M18))</f>
        <v/>
      </c>
      <c r="M20" s="23" t="str">
        <f>IF(PREENCHER!N18="","",IF(COUNTIF(PREENCHER!$AP18:$AR18,PREENCHER!N18)=0,CONCATENATE(PREENCHER!BI18,#REF!),PREENCHER!N18))</f>
        <v/>
      </c>
      <c r="N20" s="23" t="str">
        <f>IF(PREENCHER!R18="","",IF(COUNTIF(PREENCHER!$AP18:$AR18,PREENCHER!R18)=0,CONCATENATE(PREENCHER!BJ18,#REF!),PREENCHER!R18))</f>
        <v/>
      </c>
      <c r="O20" s="13" t="str">
        <f t="shared" si="0"/>
        <v/>
      </c>
      <c r="P20" s="13" t="str">
        <f t="shared" si="1"/>
        <v/>
      </c>
      <c r="Q20" s="24"/>
      <c r="R20" s="12"/>
      <c r="S20" s="13" t="str">
        <f t="shared" si="2"/>
        <v/>
      </c>
      <c r="T20" s="13" t="str">
        <f t="shared" si="3"/>
        <v/>
      </c>
      <c r="U20" s="25" t="str">
        <f t="shared" si="4"/>
        <v/>
      </c>
    </row>
    <row r="21" spans="1:21" x14ac:dyDescent="0.3">
      <c r="A21" s="22" t="str">
        <f>IF(PREENCHER!A19="","",PREENCHER!A19)</f>
        <v/>
      </c>
      <c r="B21" s="22" t="str">
        <f>IF(PREENCHER!B19="","",PREENCHER!B19)</f>
        <v/>
      </c>
      <c r="C21" s="22" t="str">
        <f>IF(PREENCHER!C19="","",PREENCHER!C19)</f>
        <v/>
      </c>
      <c r="D21" s="22" t="str">
        <f>IF(PREENCHER!D19="","",PREENCHER!D19)</f>
        <v/>
      </c>
      <c r="E21" s="23" t="str">
        <f>IF(PREENCHER!E19="","",IF(COUNTIF(PREENCHER!$AP19:$AR19,PREENCHER!E19)=0,CONCATENATE(PREENCHER!BA19,#REF!),PREENCHER!E19))</f>
        <v/>
      </c>
      <c r="F21" s="23" t="str">
        <f>IF(PREENCHER!F19="","",IF(COUNTIF(PREENCHER!$AP19:$AR19,PREENCHER!F19)=0,CONCATENATE(PREENCHER!BB19,#REF!),PREENCHER!F19))</f>
        <v/>
      </c>
      <c r="G21" s="23" t="str">
        <f>IF(PREENCHER!G19="","",IF(COUNTIF(PREENCHER!$AP19:$AR19,PREENCHER!G19)=0,CONCATENATE(PREENCHER!BC19,#REF!),PREENCHER!G19))</f>
        <v/>
      </c>
      <c r="H21" s="23" t="str">
        <f>IF(PREENCHER!H19="","",IF(COUNTIF(PREENCHER!$AP19:$AR19,PREENCHER!H19)=0,CONCATENATE(PREENCHER!BD19,#REF!),PREENCHER!H19))</f>
        <v/>
      </c>
      <c r="I21" s="23" t="str">
        <f>IF(PREENCHER!J19="","",IF(COUNTIF(PREENCHER!$AP19:$AR19,PREENCHER!J19)=0,CONCATENATE(PREENCHER!BE19,#REF!),PREENCHER!J19))</f>
        <v/>
      </c>
      <c r="J21" s="23" t="str">
        <f>IF(PREENCHER!K19="","",IF(COUNTIF(PREENCHER!$AP19:$AR19,PREENCHER!K19)=0,CONCATENATE(PREENCHER!BF19,#REF!),PREENCHER!K19))</f>
        <v/>
      </c>
      <c r="K21" s="23" t="str">
        <f>IF(PREENCHER!L19="","",IF(COUNTIF(PREENCHER!$AP19:$AR19,PREENCHER!L19)=0,CONCATENATE(PREENCHER!BG19,#REF!),PREENCHER!L19))</f>
        <v/>
      </c>
      <c r="L21" s="23" t="str">
        <f>IF(PREENCHER!M19="","",IF(COUNTIF(PREENCHER!$AP19:$AR19,PREENCHER!M19)=0,CONCATENATE(PREENCHER!BH19,#REF!),PREENCHER!M19))</f>
        <v/>
      </c>
      <c r="M21" s="23" t="str">
        <f>IF(PREENCHER!N19="","",IF(COUNTIF(PREENCHER!$AP19:$AR19,PREENCHER!N19)=0,CONCATENATE(PREENCHER!BI19,#REF!),PREENCHER!N19))</f>
        <v/>
      </c>
      <c r="N21" s="23" t="str">
        <f>IF(PREENCHER!R19="","",IF(COUNTIF(PREENCHER!$AP19:$AR19,PREENCHER!R19)=0,CONCATENATE(PREENCHER!BJ19,#REF!),PREENCHER!R19))</f>
        <v/>
      </c>
      <c r="O21" s="13" t="str">
        <f t="shared" si="0"/>
        <v/>
      </c>
      <c r="P21" s="13" t="str">
        <f t="shared" si="1"/>
        <v/>
      </c>
      <c r="Q21" s="24"/>
      <c r="R21" s="12"/>
      <c r="S21" s="13" t="str">
        <f t="shared" si="2"/>
        <v/>
      </c>
      <c r="T21" s="13" t="str">
        <f t="shared" si="3"/>
        <v/>
      </c>
      <c r="U21" s="25" t="str">
        <f t="shared" si="4"/>
        <v/>
      </c>
    </row>
    <row r="22" spans="1:21" x14ac:dyDescent="0.3">
      <c r="A22" s="22" t="str">
        <f>IF(PREENCHER!A20="","",PREENCHER!A20)</f>
        <v/>
      </c>
      <c r="B22" s="22" t="str">
        <f>IF(PREENCHER!B20="","",PREENCHER!B20)</f>
        <v>UNIFORMES</v>
      </c>
      <c r="C22" s="22" t="str">
        <f>IF(PREENCHER!C20="","",PREENCHER!C20)</f>
        <v/>
      </c>
      <c r="D22" s="22" t="str">
        <f>IF(PREENCHER!D20="","",PREENCHER!D20)</f>
        <v/>
      </c>
      <c r="E22" s="23" t="str">
        <f>IF(PREENCHER!E20="","",IF(COUNTIF(PREENCHER!$AP20:$AR20,PREENCHER!E20)=0,CONCATENATE(PREENCHER!BA20,#REF!),PREENCHER!E20))</f>
        <v/>
      </c>
      <c r="F22" s="23" t="str">
        <f>IF(PREENCHER!F20="","",IF(COUNTIF(PREENCHER!$AP20:$AR20,PREENCHER!F20)=0,CONCATENATE(PREENCHER!BB20,#REF!),PREENCHER!F20))</f>
        <v/>
      </c>
      <c r="G22" s="23" t="str">
        <f>IF(PREENCHER!G20="","",IF(COUNTIF(PREENCHER!$AP20:$AR20,PREENCHER!G20)=0,CONCATENATE(PREENCHER!BC20,#REF!),PREENCHER!G20))</f>
        <v/>
      </c>
      <c r="H22" s="23" t="str">
        <f>IF(PREENCHER!H20="","",IF(COUNTIF(PREENCHER!$AP20:$AR20,PREENCHER!H20)=0,CONCATENATE(PREENCHER!BD20,#REF!),PREENCHER!H20))</f>
        <v/>
      </c>
      <c r="I22" s="23" t="str">
        <f>IF(PREENCHER!J20="","",IF(COUNTIF(PREENCHER!$AP20:$AR20,PREENCHER!J20)=0,CONCATENATE(PREENCHER!BE20,#REF!),PREENCHER!J20))</f>
        <v/>
      </c>
      <c r="J22" s="23" t="str">
        <f>IF(PREENCHER!K20="","",IF(COUNTIF(PREENCHER!$AP20:$AR20,PREENCHER!K20)=0,CONCATENATE(PREENCHER!BF20,#REF!),PREENCHER!K20))</f>
        <v/>
      </c>
      <c r="K22" s="23" t="str">
        <f>IF(PREENCHER!L20="","",IF(COUNTIF(PREENCHER!$AP20:$AR20,PREENCHER!L20)=0,CONCATENATE(PREENCHER!BG20,#REF!),PREENCHER!L20))</f>
        <v/>
      </c>
      <c r="L22" s="23" t="str">
        <f>IF(PREENCHER!M20="","",IF(COUNTIF(PREENCHER!$AP20:$AR20,PREENCHER!M20)=0,CONCATENATE(PREENCHER!BH20,#REF!),PREENCHER!M20))</f>
        <v/>
      </c>
      <c r="M22" s="23" t="str">
        <f>IF(PREENCHER!N20="","",IF(COUNTIF(PREENCHER!$AP20:$AR20,PREENCHER!N20)=0,CONCATENATE(PREENCHER!BI20,#REF!),PREENCHER!N20))</f>
        <v/>
      </c>
      <c r="N22" s="23" t="str">
        <f>IF(PREENCHER!R20="","",IF(COUNTIF(PREENCHER!$AP20:$AR20,PREENCHER!R20)=0,CONCATENATE(PREENCHER!BJ20,#REF!),PREENCHER!R20))</f>
        <v/>
      </c>
      <c r="O22" s="13" t="str">
        <f t="shared" si="0"/>
        <v/>
      </c>
      <c r="P22" s="13" t="str">
        <f t="shared" si="1"/>
        <v/>
      </c>
      <c r="Q22" s="24"/>
      <c r="R22" s="12"/>
      <c r="S22" s="13" t="str">
        <f t="shared" si="2"/>
        <v/>
      </c>
      <c r="T22" s="13" t="str">
        <f t="shared" si="3"/>
        <v/>
      </c>
      <c r="U22" s="25" t="str">
        <f t="shared" si="4"/>
        <v/>
      </c>
    </row>
    <row r="23" spans="1:21" x14ac:dyDescent="0.3">
      <c r="A23" s="22" t="str">
        <f>IF(PREENCHER!A21="","",PREENCHER!A21)</f>
        <v/>
      </c>
      <c r="B23" s="22" t="str">
        <f>IF(PREENCHER!B21="","",PREENCHER!B21)</f>
        <v>Camisa Social</v>
      </c>
      <c r="C23" s="22" t="str">
        <f>IF(PREENCHER!C21="","",PREENCHER!C21)</f>
        <v/>
      </c>
      <c r="D23" s="22" t="str">
        <f>IF(PREENCHER!D21="","",PREENCHER!D21)</f>
        <v/>
      </c>
      <c r="E23" s="23" t="e">
        <f>IF(PREENCHER!E21="","",IF(COUNTIF(PREENCHER!$AP21:$AR21,PREENCHER!E21)=0,CONCATENATE(PREENCHER!BA21,#REF!),PREENCHER!E21))</f>
        <v>#REF!</v>
      </c>
      <c r="F23" s="23">
        <f>IF(PREENCHER!F21="","",IF(COUNTIF(PREENCHER!$AP21:$AR21,PREENCHER!F21)=0,CONCATENATE(PREENCHER!BB21,#REF!),PREENCHER!F21))</f>
        <v>75.209999999999994</v>
      </c>
      <c r="G23" s="23" t="str">
        <f>IF(PREENCHER!G21="","",IF(COUNTIF(PREENCHER!$AP21:$AR21,PREENCHER!G21)=0,CONCATENATE(PREENCHER!BC21,#REF!),PREENCHER!G21))</f>
        <v/>
      </c>
      <c r="H23" s="23">
        <f>IF(PREENCHER!H21="","",IF(COUNTIF(PREENCHER!$AP21:$AR21,PREENCHER!H21)=0,CONCATENATE(PREENCHER!BD21,#REF!),PREENCHER!H21))</f>
        <v>60</v>
      </c>
      <c r="I23" s="23" t="str">
        <f>IF(PREENCHER!J21="","",IF(COUNTIF(PREENCHER!$AP21:$AR21,PREENCHER!J21)=0,CONCATENATE(PREENCHER!BE21,#REF!),PREENCHER!J21))</f>
        <v/>
      </c>
      <c r="J23" s="23" t="str">
        <f>IF(PREENCHER!K21="","",IF(COUNTIF(PREENCHER!$AP21:$AR21,PREENCHER!K21)=0,CONCATENATE(PREENCHER!BF21,#REF!),PREENCHER!K21))</f>
        <v/>
      </c>
      <c r="K23" s="23" t="str">
        <f>IF(PREENCHER!L21="","",IF(COUNTIF(PREENCHER!$AP21:$AR21,PREENCHER!L21)=0,CONCATENATE(PREENCHER!BG21,#REF!),PREENCHER!L21))</f>
        <v/>
      </c>
      <c r="L23" s="23" t="e">
        <f>IF(PREENCHER!M21="","",IF(COUNTIF(PREENCHER!$AP21:$AR21,PREENCHER!M21)=0,CONCATENATE(PREENCHER!BH21,#REF!),PREENCHER!M21))</f>
        <v>#REF!</v>
      </c>
      <c r="M23" s="23">
        <f>IF(PREENCHER!N21="","",IF(COUNTIF(PREENCHER!$AP21:$AR21,PREENCHER!N21)=0,CONCATENATE(PREENCHER!BI21,#REF!),PREENCHER!N21))</f>
        <v>67.98</v>
      </c>
      <c r="N23" s="23" t="e">
        <f>IF(PREENCHER!R21="","",IF(COUNTIF(PREENCHER!$AP21:$AR21,PREENCHER!R21)=0,CONCATENATE(PREENCHER!BJ21,#REF!),PREENCHER!R21))</f>
        <v>#REF!</v>
      </c>
      <c r="O23" s="13" t="str">
        <f t="shared" si="0"/>
        <v/>
      </c>
      <c r="P23" s="13" t="str">
        <f t="shared" si="1"/>
        <v/>
      </c>
      <c r="Q23" s="24"/>
      <c r="R23" s="12"/>
      <c r="S23" s="13" t="str">
        <f t="shared" si="2"/>
        <v/>
      </c>
      <c r="T23" s="13" t="str">
        <f t="shared" si="3"/>
        <v/>
      </c>
      <c r="U23" s="25" t="str">
        <f t="shared" si="4"/>
        <v/>
      </c>
    </row>
    <row r="24" spans="1:21" x14ac:dyDescent="0.3">
      <c r="A24" s="22" t="str">
        <f>IF(PREENCHER!A22="","",PREENCHER!A22)</f>
        <v/>
      </c>
      <c r="B24" s="22" t="str">
        <f>IF(PREENCHER!B22="","",PREENCHER!B22)</f>
        <v>Calça Social</v>
      </c>
      <c r="C24" s="22" t="str">
        <f>IF(PREENCHER!C22="","",PREENCHER!C22)</f>
        <v/>
      </c>
      <c r="D24" s="22" t="str">
        <f>IF(PREENCHER!D22="","",PREENCHER!D22)</f>
        <v/>
      </c>
      <c r="E24" s="23" t="e">
        <f>IF(PREENCHER!E22="","",IF(COUNTIF(PREENCHER!$AP22:$AR22,PREENCHER!E22)=0,CONCATENATE(PREENCHER!BA22,#REF!),PREENCHER!E22))</f>
        <v>#REF!</v>
      </c>
      <c r="F24" s="23" t="e">
        <f>IF(PREENCHER!F22="","",IF(COUNTIF(PREENCHER!$AP22:$AR22,PREENCHER!F22)=0,CONCATENATE(PREENCHER!BB22,#REF!),PREENCHER!F22))</f>
        <v>#REF!</v>
      </c>
      <c r="G24" s="23" t="str">
        <f>IF(PREENCHER!G22="","",IF(COUNTIF(PREENCHER!$AP22:$AR22,PREENCHER!G22)=0,CONCATENATE(PREENCHER!BC22,#REF!),PREENCHER!G22))</f>
        <v/>
      </c>
      <c r="H24" s="23">
        <f>IF(PREENCHER!H22="","",IF(COUNTIF(PREENCHER!$AP22:$AR22,PREENCHER!H22)=0,CONCATENATE(PREENCHER!BD22,#REF!),PREENCHER!H22))</f>
        <v>50</v>
      </c>
      <c r="I24" s="23" t="str">
        <f>IF(PREENCHER!J22="","",IF(COUNTIF(PREENCHER!$AP22:$AR22,PREENCHER!J22)=0,CONCATENATE(PREENCHER!BE22,#REF!),PREENCHER!J22))</f>
        <v/>
      </c>
      <c r="J24" s="23" t="str">
        <f>IF(PREENCHER!K22="","",IF(COUNTIF(PREENCHER!$AP22:$AR22,PREENCHER!K22)=0,CONCATENATE(PREENCHER!BF22,#REF!),PREENCHER!K22))</f>
        <v/>
      </c>
      <c r="K24" s="23" t="str">
        <f>IF(PREENCHER!L22="","",IF(COUNTIF(PREENCHER!$AP22:$AR22,PREENCHER!L22)=0,CONCATENATE(PREENCHER!BG22,#REF!),PREENCHER!L22))</f>
        <v/>
      </c>
      <c r="L24" s="23" t="e">
        <f>IF(PREENCHER!M22="","",IF(COUNTIF(PREENCHER!$AP22:$AR22,PREENCHER!M22)=0,CONCATENATE(PREENCHER!BH22,#REF!),PREENCHER!M22))</f>
        <v>#REF!</v>
      </c>
      <c r="M24" s="23">
        <f>IF(PREENCHER!N22="","",IF(COUNTIF(PREENCHER!$AP22:$AR22,PREENCHER!N22)=0,CONCATENATE(PREENCHER!BI22,#REF!),PREENCHER!N22))</f>
        <v>57.58</v>
      </c>
      <c r="N24" s="23">
        <f>IF(PREENCHER!R22="","",IF(COUNTIF(PREENCHER!$AP22:$AR22,PREENCHER!R22)=0,CONCATENATE(PREENCHER!BJ22,#REF!),PREENCHER!R22))</f>
        <v>72.73</v>
      </c>
      <c r="O24" s="13" t="str">
        <f t="shared" si="0"/>
        <v/>
      </c>
      <c r="P24" s="13" t="str">
        <f t="shared" si="1"/>
        <v/>
      </c>
      <c r="Q24" s="24"/>
      <c r="R24" s="12"/>
      <c r="S24" s="13" t="str">
        <f t="shared" si="2"/>
        <v/>
      </c>
      <c r="T24" s="13" t="str">
        <f t="shared" si="3"/>
        <v/>
      </c>
      <c r="U24" s="25" t="str">
        <f t="shared" si="4"/>
        <v/>
      </c>
    </row>
    <row r="25" spans="1:21" x14ac:dyDescent="0.3">
      <c r="A25" s="22" t="str">
        <f>IF(PREENCHER!A23="","",PREENCHER!A23)</f>
        <v/>
      </c>
      <c r="B25" s="22" t="str">
        <f>IF(PREENCHER!B23="","",PREENCHER!B23)</f>
        <v>Blazer</v>
      </c>
      <c r="C25" s="22" t="str">
        <f>IF(PREENCHER!C23="","",PREENCHER!C23)</f>
        <v/>
      </c>
      <c r="D25" s="22" t="str">
        <f>IF(PREENCHER!D23="","",PREENCHER!D23)</f>
        <v/>
      </c>
      <c r="E25" s="23" t="e">
        <f>IF(PREENCHER!E23="","",IF(COUNTIF(PREENCHER!$AP23:$AR23,PREENCHER!E23)=0,CONCATENATE(PREENCHER!BA23,#REF!),PREENCHER!E23))</f>
        <v>#REF!</v>
      </c>
      <c r="F25" s="23">
        <f>IF(PREENCHER!F23="","",IF(COUNTIF(PREENCHER!$AP23:$AR23,PREENCHER!F23)=0,CONCATENATE(PREENCHER!BB23,#REF!),PREENCHER!F23))</f>
        <v>157</v>
      </c>
      <c r="G25" s="23" t="str">
        <f>IF(PREENCHER!G23="","",IF(COUNTIF(PREENCHER!$AP23:$AR23,PREENCHER!G23)=0,CONCATENATE(PREENCHER!BC23,#REF!),PREENCHER!G23))</f>
        <v/>
      </c>
      <c r="H25" s="23">
        <f>IF(PREENCHER!H23="","",IF(COUNTIF(PREENCHER!$AP23:$AR23,PREENCHER!H23)=0,CONCATENATE(PREENCHER!BD23,#REF!),PREENCHER!H23))</f>
        <v>60</v>
      </c>
      <c r="I25" s="23" t="str">
        <f>IF(PREENCHER!J23="","",IF(COUNTIF(PREENCHER!$AP23:$AR23,PREENCHER!J23)=0,CONCATENATE(PREENCHER!BE23,#REF!),PREENCHER!J23))</f>
        <v/>
      </c>
      <c r="J25" s="23" t="str">
        <f>IF(PREENCHER!K23="","",IF(COUNTIF(PREENCHER!$AP23:$AR23,PREENCHER!K23)=0,CONCATENATE(PREENCHER!BF23,#REF!),PREENCHER!K23))</f>
        <v/>
      </c>
      <c r="K25" s="23" t="str">
        <f>IF(PREENCHER!L23="","",IF(COUNTIF(PREENCHER!$AP23:$AR23,PREENCHER!L23)=0,CONCATENATE(PREENCHER!BG23,#REF!),PREENCHER!L23))</f>
        <v/>
      </c>
      <c r="L25" s="23" t="e">
        <f>IF(PREENCHER!M23="","",IF(COUNTIF(PREENCHER!$AP23:$AR23,PREENCHER!M23)=0,CONCATENATE(PREENCHER!BH23,#REF!),PREENCHER!M23))</f>
        <v>#REF!</v>
      </c>
      <c r="M25" s="23">
        <f>IF(PREENCHER!N23="","",IF(COUNTIF(PREENCHER!$AP23:$AR23,PREENCHER!N23)=0,CONCATENATE(PREENCHER!BI23,#REF!),PREENCHER!N23))</f>
        <v>136.30000000000001</v>
      </c>
      <c r="N25" s="23" t="e">
        <f>IF(PREENCHER!R23="","",IF(COUNTIF(PREENCHER!$AP23:$AR23,PREENCHER!R23)=0,CONCATENATE(PREENCHER!BJ23,#REF!),PREENCHER!R23))</f>
        <v>#REF!</v>
      </c>
      <c r="O25" s="13" t="str">
        <f t="shared" si="0"/>
        <v/>
      </c>
      <c r="P25" s="13" t="str">
        <f t="shared" si="1"/>
        <v/>
      </c>
      <c r="Q25" s="24"/>
      <c r="R25" s="12"/>
      <c r="S25" s="13" t="str">
        <f t="shared" si="2"/>
        <v/>
      </c>
      <c r="T25" s="13" t="str">
        <f t="shared" si="3"/>
        <v/>
      </c>
      <c r="U25" s="25" t="str">
        <f t="shared" si="4"/>
        <v/>
      </c>
    </row>
    <row r="26" spans="1:21" x14ac:dyDescent="0.3">
      <c r="A26" s="22" t="str">
        <f>IF(PREENCHER!A24="","",PREENCHER!A24)</f>
        <v/>
      </c>
      <c r="B26" s="22" t="str">
        <f>IF(PREENCHER!B24="","",PREENCHER!B24)</f>
        <v>Sapato</v>
      </c>
      <c r="C26" s="22" t="str">
        <f>IF(PREENCHER!C24="","",PREENCHER!C24)</f>
        <v/>
      </c>
      <c r="D26" s="22" t="str">
        <f>IF(PREENCHER!D24="","",PREENCHER!D24)</f>
        <v/>
      </c>
      <c r="E26" s="23" t="e">
        <f>IF(PREENCHER!E24="","",IF(COUNTIF(PREENCHER!$AP24:$AR24,PREENCHER!E24)=0,CONCATENATE(PREENCHER!BA24,#REF!),PREENCHER!E24))</f>
        <v>#REF!</v>
      </c>
      <c r="F26" s="23">
        <f>IF(PREENCHER!F24="","",IF(COUNTIF(PREENCHER!$AP24:$AR24,PREENCHER!F24)=0,CONCATENATE(PREENCHER!BB24,#REF!),PREENCHER!F24))</f>
        <v>74.89</v>
      </c>
      <c r="G26" s="23" t="str">
        <f>IF(PREENCHER!G24="","",IF(COUNTIF(PREENCHER!$AP24:$AR24,PREENCHER!G24)=0,CONCATENATE(PREENCHER!BC24,#REF!),PREENCHER!G24))</f>
        <v/>
      </c>
      <c r="H26" s="23">
        <f>IF(PREENCHER!H24="","",IF(COUNTIF(PREENCHER!$AP24:$AR24,PREENCHER!H24)=0,CONCATENATE(PREENCHER!BD24,#REF!),PREENCHER!H24))</f>
        <v>80</v>
      </c>
      <c r="I26" s="23" t="str">
        <f>IF(PREENCHER!J24="","",IF(COUNTIF(PREENCHER!$AP24:$AR24,PREENCHER!J24)=0,CONCATENATE(PREENCHER!BE24,#REF!),PREENCHER!J24))</f>
        <v/>
      </c>
      <c r="J26" s="23" t="str">
        <f>IF(PREENCHER!K24="","",IF(COUNTIF(PREENCHER!$AP24:$AR24,PREENCHER!K24)=0,CONCATENATE(PREENCHER!BF24,#REF!),PREENCHER!K24))</f>
        <v/>
      </c>
      <c r="K26" s="23" t="str">
        <f>IF(PREENCHER!L24="","",IF(COUNTIF(PREENCHER!$AP24:$AR24,PREENCHER!L24)=0,CONCATENATE(PREENCHER!BG24,#REF!),PREENCHER!L24))</f>
        <v/>
      </c>
      <c r="L26" s="23" t="e">
        <f>IF(PREENCHER!M24="","",IF(COUNTIF(PREENCHER!$AP24:$AR24,PREENCHER!M24)=0,CONCATENATE(PREENCHER!BH24,#REF!),PREENCHER!M24))</f>
        <v>#REF!</v>
      </c>
      <c r="M26" s="23">
        <f>IF(PREENCHER!N24="","",IF(COUNTIF(PREENCHER!$AP24:$AR24,PREENCHER!N24)=0,CONCATENATE(PREENCHER!BI24,#REF!),PREENCHER!N24))</f>
        <v>73.8</v>
      </c>
      <c r="N26" s="23" t="e">
        <f>IF(PREENCHER!R24="","",IF(COUNTIF(PREENCHER!$AP24:$AR24,PREENCHER!R24)=0,CONCATENATE(PREENCHER!BJ24,#REF!),PREENCHER!R24))</f>
        <v>#REF!</v>
      </c>
      <c r="O26" s="13" t="str">
        <f t="shared" si="0"/>
        <v/>
      </c>
      <c r="P26" s="13" t="str">
        <f t="shared" si="1"/>
        <v/>
      </c>
      <c r="Q26" s="24"/>
      <c r="R26" s="12"/>
      <c r="S26" s="13" t="str">
        <f t="shared" si="2"/>
        <v/>
      </c>
      <c r="T26" s="13" t="str">
        <f t="shared" si="3"/>
        <v/>
      </c>
      <c r="U26" s="25" t="str">
        <f t="shared" si="4"/>
        <v/>
      </c>
    </row>
    <row r="27" spans="1:21" x14ac:dyDescent="0.3">
      <c r="A27" s="22" t="str">
        <f>IF(PREENCHER!A25="","",PREENCHER!A25)</f>
        <v/>
      </c>
      <c r="B27" s="22" t="str">
        <f>IF(PREENCHER!B25="","",PREENCHER!B25)</f>
        <v>Cinto</v>
      </c>
      <c r="C27" s="22" t="str">
        <f>IF(PREENCHER!C25="","",PREENCHER!C25)</f>
        <v/>
      </c>
      <c r="D27" s="22" t="str">
        <f>IF(PREENCHER!D25="","",PREENCHER!D25)</f>
        <v/>
      </c>
      <c r="E27" s="23" t="e">
        <f>IF(PREENCHER!E25="","",IF(COUNTIF(PREENCHER!$AP25:$AR25,PREENCHER!E25)=0,CONCATENATE(PREENCHER!BA25,#REF!),PREENCHER!E25))</f>
        <v>#REF!</v>
      </c>
      <c r="F27" s="23">
        <f>IF(PREENCHER!F25="","",IF(COUNTIF(PREENCHER!$AP25:$AR25,PREENCHER!F25)=0,CONCATENATE(PREENCHER!BB25,#REF!),PREENCHER!F25))</f>
        <v>17.5</v>
      </c>
      <c r="G27" s="23">
        <f>IF(PREENCHER!G25="","",IF(COUNTIF(PREENCHER!$AP25:$AR25,PREENCHER!G25)=0,CONCATENATE(PREENCHER!BC25,#REF!),PREENCHER!G25))</f>
        <v>15</v>
      </c>
      <c r="H27" s="23" t="str">
        <f>IF(PREENCHER!H25="","",IF(COUNTIF(PREENCHER!$AP25:$AR25,PREENCHER!H25)=0,CONCATENATE(PREENCHER!BD25,#REF!),PREENCHER!H25))</f>
        <v/>
      </c>
      <c r="I27" s="23" t="str">
        <f>IF(PREENCHER!J25="","",IF(COUNTIF(PREENCHER!$AP25:$AR25,PREENCHER!J25)=0,CONCATENATE(PREENCHER!BE25,#REF!),PREENCHER!J25))</f>
        <v/>
      </c>
      <c r="J27" s="23" t="str">
        <f>IF(PREENCHER!K25="","",IF(COUNTIF(PREENCHER!$AP25:$AR25,PREENCHER!K25)=0,CONCATENATE(PREENCHER!BF25,#REF!),PREENCHER!K25))</f>
        <v/>
      </c>
      <c r="K27" s="23">
        <f>IF(PREENCHER!L25="","",IF(COUNTIF(PREENCHER!$AP25:$AR25,PREENCHER!L25)=0,CONCATENATE(PREENCHER!BG25,#REF!),PREENCHER!L25))</f>
        <v>10</v>
      </c>
      <c r="L27" s="23" t="e">
        <f>IF(PREENCHER!M25="","",IF(COUNTIF(PREENCHER!$AP25:$AR25,PREENCHER!M25)=0,CONCATENATE(PREENCHER!BH25,#REF!),PREENCHER!M25))</f>
        <v>#REF!</v>
      </c>
      <c r="M27" s="23" t="e">
        <f>IF(PREENCHER!N25="","",IF(COUNTIF(PREENCHER!$AP25:$AR25,PREENCHER!N25)=0,CONCATENATE(PREENCHER!BI25,#REF!),PREENCHER!N25))</f>
        <v>#REF!</v>
      </c>
      <c r="N27" s="23" t="e">
        <f>IF(PREENCHER!R25="","",IF(COUNTIF(PREENCHER!$AP25:$AR25,PREENCHER!R25)=0,CONCATENATE(PREENCHER!BJ25,#REF!),PREENCHER!R25))</f>
        <v>#REF!</v>
      </c>
      <c r="O27" s="13" t="str">
        <f t="shared" si="0"/>
        <v/>
      </c>
      <c r="P27" s="13" t="str">
        <f t="shared" si="1"/>
        <v/>
      </c>
      <c r="Q27" s="24"/>
      <c r="R27" s="12"/>
      <c r="S27" s="13" t="str">
        <f t="shared" si="2"/>
        <v/>
      </c>
      <c r="T27" s="13" t="str">
        <f t="shared" si="3"/>
        <v/>
      </c>
      <c r="U27" s="25" t="str">
        <f t="shared" si="4"/>
        <v/>
      </c>
    </row>
    <row r="28" spans="1:21" x14ac:dyDescent="0.3">
      <c r="A28" s="22" t="str">
        <f>IF(PREENCHER!A26="","",PREENCHER!A26)</f>
        <v/>
      </c>
      <c r="B28" s="22" t="str">
        <f>IF(PREENCHER!B26="","",PREENCHER!B26)</f>
        <v>Gravata</v>
      </c>
      <c r="C28" s="22" t="str">
        <f>IF(PREENCHER!C26="","",PREENCHER!C26)</f>
        <v/>
      </c>
      <c r="D28" s="22" t="str">
        <f>IF(PREENCHER!D26="","",PREENCHER!D26)</f>
        <v/>
      </c>
      <c r="E28" s="23">
        <f>IF(PREENCHER!E26="","",IF(COUNTIF(PREENCHER!$AP26:$AR26,PREENCHER!E26)=0,CONCATENATE(PREENCHER!BA26,#REF!),PREENCHER!E26))</f>
        <v>23.05</v>
      </c>
      <c r="F28" s="23">
        <f>IF(PREENCHER!F26="","",IF(COUNTIF(PREENCHER!$AP26:$AR26,PREENCHER!F26)=0,CONCATENATE(PREENCHER!BB26,#REF!),PREENCHER!F26))</f>
        <v>20.73</v>
      </c>
      <c r="G28" s="23" t="str">
        <f>IF(PREENCHER!G26="","",IF(COUNTIF(PREENCHER!$AP26:$AR26,PREENCHER!G26)=0,CONCATENATE(PREENCHER!BC26,#REF!),PREENCHER!G26))</f>
        <v/>
      </c>
      <c r="H28" s="23" t="str">
        <f>IF(PREENCHER!H26="","",IF(COUNTIF(PREENCHER!$AP26:$AR26,PREENCHER!H26)=0,CONCATENATE(PREENCHER!BD26,#REF!),PREENCHER!H26))</f>
        <v/>
      </c>
      <c r="I28" s="23" t="str">
        <f>IF(PREENCHER!J26="","",IF(COUNTIF(PREENCHER!$AP26:$AR26,PREENCHER!J26)=0,CONCATENATE(PREENCHER!BE26,#REF!),PREENCHER!J26))</f>
        <v/>
      </c>
      <c r="J28" s="23" t="str">
        <f>IF(PREENCHER!K26="","",IF(COUNTIF(PREENCHER!$AP26:$AR26,PREENCHER!K26)=0,CONCATENATE(PREENCHER!BF26,#REF!),PREENCHER!K26))</f>
        <v/>
      </c>
      <c r="K28" s="23" t="str">
        <f>IF(PREENCHER!L26="","",IF(COUNTIF(PREENCHER!$AP26:$AR26,PREENCHER!L26)=0,CONCATENATE(PREENCHER!BG26,#REF!),PREENCHER!L26))</f>
        <v/>
      </c>
      <c r="L28" s="23" t="e">
        <f>IF(PREENCHER!M26="","",IF(COUNTIF(PREENCHER!$AP26:$AR26,PREENCHER!M26)=0,CONCATENATE(PREENCHER!BH26,#REF!),PREENCHER!M26))</f>
        <v>#REF!</v>
      </c>
      <c r="M28" s="23" t="e">
        <f>IF(PREENCHER!N26="","",IF(COUNTIF(PREENCHER!$AP26:$AR26,PREENCHER!N26)=0,CONCATENATE(PREENCHER!BI26,#REF!),PREENCHER!N26))</f>
        <v>#REF!</v>
      </c>
      <c r="N28" s="23">
        <f>IF(PREENCHER!R26="","",IF(COUNTIF(PREENCHER!$AP26:$AR26,PREENCHER!R26)=0,CONCATENATE(PREENCHER!BJ26,#REF!),PREENCHER!R26))</f>
        <v>23.05</v>
      </c>
      <c r="O28" s="13" t="str">
        <f t="shared" si="0"/>
        <v/>
      </c>
      <c r="P28" s="13" t="str">
        <f t="shared" si="1"/>
        <v/>
      </c>
      <c r="Q28" s="24"/>
      <c r="R28" s="12"/>
      <c r="S28" s="13" t="str">
        <f t="shared" si="2"/>
        <v/>
      </c>
      <c r="T28" s="13" t="str">
        <f t="shared" si="3"/>
        <v/>
      </c>
      <c r="U28" s="25" t="str">
        <f t="shared" si="4"/>
        <v/>
      </c>
    </row>
    <row r="29" spans="1:21" x14ac:dyDescent="0.3">
      <c r="A29" s="22" t="str">
        <f>IF(PREENCHER!A27="","",PREENCHER!A27)</f>
        <v/>
      </c>
      <c r="B29" s="22" t="str">
        <f>IF(PREENCHER!B27="","",PREENCHER!B27)</f>
        <v>Camisa Polo</v>
      </c>
      <c r="C29" s="22" t="str">
        <f>IF(PREENCHER!C27="","",PREENCHER!C27)</f>
        <v/>
      </c>
      <c r="D29" s="22" t="str">
        <f>IF(PREENCHER!D27="","",PREENCHER!D27)</f>
        <v/>
      </c>
      <c r="E29" s="23" t="e">
        <f>IF(PREENCHER!E27="","",IF(COUNTIF(PREENCHER!$AP27:$AR27,PREENCHER!E27)=0,CONCATENATE(PREENCHER!BA27,#REF!),PREENCHER!E27))</f>
        <v>#REF!</v>
      </c>
      <c r="F29" s="23" t="e">
        <f>IF(PREENCHER!F27="","",IF(COUNTIF(PREENCHER!$AP27:$AR27,PREENCHER!F27)=0,CONCATENATE(PREENCHER!BB27,#REF!),PREENCHER!F27))</f>
        <v>#REF!</v>
      </c>
      <c r="G29" s="23">
        <f>IF(PREENCHER!G27="","",IF(COUNTIF(PREENCHER!$AP27:$AR27,PREENCHER!G27)=0,CONCATENATE(PREENCHER!BC27,#REF!),PREENCHER!G27))</f>
        <v>35</v>
      </c>
      <c r="H29" s="23">
        <f>IF(PREENCHER!H27="","",IF(COUNTIF(PREENCHER!$AP27:$AR27,PREENCHER!H27)=0,CONCATENATE(PREENCHER!BD27,#REF!),PREENCHER!H27))</f>
        <v>30</v>
      </c>
      <c r="I29" s="23" t="str">
        <f>IF(PREENCHER!J27="","",IF(COUNTIF(PREENCHER!$AP27:$AR27,PREENCHER!J27)=0,CONCATENATE(PREENCHER!BE27,#REF!),PREENCHER!J27))</f>
        <v/>
      </c>
      <c r="J29" s="23" t="str">
        <f>IF(PREENCHER!K27="","",IF(COUNTIF(PREENCHER!$AP27:$AR27,PREENCHER!K27)=0,CONCATENATE(PREENCHER!BF27,#REF!),PREENCHER!K27))</f>
        <v/>
      </c>
      <c r="K29" s="23">
        <f>IF(PREENCHER!L27="","",IF(COUNTIF(PREENCHER!$AP27:$AR27,PREENCHER!L27)=0,CONCATENATE(PREENCHER!BG27,#REF!),PREENCHER!L27))</f>
        <v>30</v>
      </c>
      <c r="L29" s="23" t="e">
        <f>IF(PREENCHER!M27="","",IF(COUNTIF(PREENCHER!$AP27:$AR27,PREENCHER!M27)=0,CONCATENATE(PREENCHER!BH27,#REF!),PREENCHER!M27))</f>
        <v>#REF!</v>
      </c>
      <c r="M29" s="23" t="str">
        <f>IF(PREENCHER!N27="","",IF(COUNTIF(PREENCHER!$AP27:$AR27,PREENCHER!N27)=0,CONCATENATE(PREENCHER!BI27,#REF!),PREENCHER!N27))</f>
        <v/>
      </c>
      <c r="N29" s="23" t="str">
        <f>IF(PREENCHER!R27="","",IF(COUNTIF(PREENCHER!$AP27:$AR27,PREENCHER!R27)=0,CONCATENATE(PREENCHER!BJ27,#REF!),PREENCHER!R27))</f>
        <v/>
      </c>
      <c r="O29" s="13" t="str">
        <f t="shared" si="0"/>
        <v/>
      </c>
      <c r="P29" s="13" t="str">
        <f t="shared" si="1"/>
        <v/>
      </c>
      <c r="Q29" s="24"/>
      <c r="R29" s="12"/>
      <c r="S29" s="13" t="str">
        <f t="shared" si="2"/>
        <v/>
      </c>
      <c r="T29" s="13" t="str">
        <f t="shared" si="3"/>
        <v/>
      </c>
      <c r="U29" s="25" t="str">
        <f t="shared" si="4"/>
        <v/>
      </c>
    </row>
    <row r="30" spans="1:21" x14ac:dyDescent="0.3">
      <c r="A30" s="22" t="str">
        <f>IF(PREENCHER!A28="","",PREENCHER!A28)</f>
        <v/>
      </c>
      <c r="B30" s="22" t="str">
        <f>IF(PREENCHER!B28="","",PREENCHER!B28)</f>
        <v>Calça Jeans</v>
      </c>
      <c r="C30" s="22" t="str">
        <f>IF(PREENCHER!C28="","",PREENCHER!C28)</f>
        <v/>
      </c>
      <c r="D30" s="22" t="str">
        <f>IF(PREENCHER!D28="","",PREENCHER!D28)</f>
        <v/>
      </c>
      <c r="E30" s="23" t="e">
        <f>IF(PREENCHER!E28="","",IF(COUNTIF(PREENCHER!$AP28:$AR28,PREENCHER!E28)=0,CONCATENATE(PREENCHER!BA28,#REF!),PREENCHER!E28))</f>
        <v>#REF!</v>
      </c>
      <c r="F30" s="23">
        <f>IF(PREENCHER!F28="","",IF(COUNTIF(PREENCHER!$AP28:$AR28,PREENCHER!F28)=0,CONCATENATE(PREENCHER!BB28,#REF!),PREENCHER!F28))</f>
        <v>41.05</v>
      </c>
      <c r="G30" s="23">
        <f>IF(PREENCHER!G28="","",IF(COUNTIF(PREENCHER!$AP28:$AR28,PREENCHER!G28)=0,CONCATENATE(PREENCHER!BC28,#REF!),PREENCHER!G28))</f>
        <v>30</v>
      </c>
      <c r="H30" s="23" t="e">
        <f>IF(PREENCHER!H28="","",IF(COUNTIF(PREENCHER!$AP28:$AR28,PREENCHER!H28)=0,CONCATENATE(PREENCHER!BD28,#REF!),PREENCHER!H28))</f>
        <v>#REF!</v>
      </c>
      <c r="I30" s="23" t="str">
        <f>IF(PREENCHER!J28="","",IF(COUNTIF(PREENCHER!$AP28:$AR28,PREENCHER!J28)=0,CONCATENATE(PREENCHER!BE28,#REF!),PREENCHER!J28))</f>
        <v/>
      </c>
      <c r="J30" s="23" t="str">
        <f>IF(PREENCHER!K28="","",IF(COUNTIF(PREENCHER!$AP28:$AR28,PREENCHER!K28)=0,CONCATENATE(PREENCHER!BF28,#REF!),PREENCHER!K28))</f>
        <v/>
      </c>
      <c r="K30" s="23">
        <f>IF(PREENCHER!L28="","",IF(COUNTIF(PREENCHER!$AP28:$AR28,PREENCHER!L28)=0,CONCATENATE(PREENCHER!BG28,#REF!),PREENCHER!L28))</f>
        <v>30</v>
      </c>
      <c r="L30" s="23" t="e">
        <f>IF(PREENCHER!M28="","",IF(COUNTIF(PREENCHER!$AP28:$AR28,PREENCHER!M28)=0,CONCATENATE(PREENCHER!BH28,#REF!),PREENCHER!M28))</f>
        <v>#REF!</v>
      </c>
      <c r="M30" s="23" t="str">
        <f>IF(PREENCHER!N28="","",IF(COUNTIF(PREENCHER!$AP28:$AR28,PREENCHER!N28)=0,CONCATENATE(PREENCHER!BI28,#REF!),PREENCHER!N28))</f>
        <v/>
      </c>
      <c r="N30" s="23" t="str">
        <f>IF(PREENCHER!R28="","",IF(COUNTIF(PREENCHER!$AP28:$AR28,PREENCHER!R28)=0,CONCATENATE(PREENCHER!BJ28,#REF!),PREENCHER!R28))</f>
        <v/>
      </c>
      <c r="O30" s="13" t="str">
        <f t="shared" si="0"/>
        <v/>
      </c>
      <c r="P30" s="13" t="str">
        <f t="shared" si="1"/>
        <v/>
      </c>
      <c r="Q30" s="24"/>
      <c r="R30" s="12"/>
      <c r="S30" s="13" t="str">
        <f t="shared" si="2"/>
        <v/>
      </c>
      <c r="T30" s="13" t="str">
        <f t="shared" si="3"/>
        <v/>
      </c>
      <c r="U30" s="25" t="str">
        <f t="shared" si="4"/>
        <v/>
      </c>
    </row>
    <row r="31" spans="1:21" x14ac:dyDescent="0.3">
      <c r="A31" s="22" t="str">
        <f>IF(PREENCHER!A29="","",PREENCHER!A29)</f>
        <v/>
      </c>
      <c r="B31" s="22" t="str">
        <f>IF(PREENCHER!B29="","",PREENCHER!B29)</f>
        <v>Calçado de segurança</v>
      </c>
      <c r="C31" s="22" t="str">
        <f>IF(PREENCHER!C29="","",PREENCHER!C29)</f>
        <v/>
      </c>
      <c r="D31" s="22" t="str">
        <f>IF(PREENCHER!D29="","",PREENCHER!D29)</f>
        <v/>
      </c>
      <c r="E31" s="23" t="str">
        <f>IF(PREENCHER!E29="","",IF(COUNTIF(PREENCHER!$AP29:$AR29,PREENCHER!E29)=0,CONCATENATE(PREENCHER!BA29,#REF!),PREENCHER!E29))</f>
        <v/>
      </c>
      <c r="F31" s="23">
        <f>IF(PREENCHER!F29="","",IF(COUNTIF(PREENCHER!$AP29:$AR29,PREENCHER!F29)=0,CONCATENATE(PREENCHER!BB29,#REF!),PREENCHER!F29))</f>
        <v>47.02</v>
      </c>
      <c r="G31" s="23">
        <f>IF(PREENCHER!G29="","",IF(COUNTIF(PREENCHER!$AP29:$AR29,PREENCHER!G29)=0,CONCATENATE(PREENCHER!BC29,#REF!),PREENCHER!G29))</f>
        <v>50</v>
      </c>
      <c r="H31" s="23">
        <f>IF(PREENCHER!H29="","",IF(COUNTIF(PREENCHER!$AP29:$AR29,PREENCHER!H29)=0,CONCATENATE(PREENCHER!BD29,#REF!),PREENCHER!H29))</f>
        <v>44.9</v>
      </c>
      <c r="I31" s="23" t="str">
        <f>IF(PREENCHER!J29="","",IF(COUNTIF(PREENCHER!$AP29:$AR29,PREENCHER!J29)=0,CONCATENATE(PREENCHER!BE29,#REF!),PREENCHER!J29))</f>
        <v/>
      </c>
      <c r="J31" s="23" t="e">
        <f>IF(PREENCHER!K29="","",IF(COUNTIF(PREENCHER!$AP29:$AR29,PREENCHER!K29)=0,CONCATENATE(PREENCHER!BF29,#REF!),PREENCHER!K29))</f>
        <v>#REF!</v>
      </c>
      <c r="K31" s="23" t="str">
        <f>IF(PREENCHER!L29="","",IF(COUNTIF(PREENCHER!$AP29:$AR29,PREENCHER!L29)=0,CONCATENATE(PREENCHER!BG29,#REF!),PREENCHER!L29))</f>
        <v/>
      </c>
      <c r="L31" s="23" t="e">
        <f>IF(PREENCHER!M29="","",IF(COUNTIF(PREENCHER!$AP29:$AR29,PREENCHER!M29)=0,CONCATENATE(PREENCHER!BH29,#REF!),PREENCHER!M29))</f>
        <v>#REF!</v>
      </c>
      <c r="M31" s="23" t="str">
        <f>IF(PREENCHER!N29="","",IF(COUNTIF(PREENCHER!$AP29:$AR29,PREENCHER!N29)=0,CONCATENATE(PREENCHER!BI29,#REF!),PREENCHER!N29))</f>
        <v/>
      </c>
      <c r="N31" s="23" t="str">
        <f>IF(PREENCHER!R29="","",IF(COUNTIF(PREENCHER!$AP29:$AR29,PREENCHER!R29)=0,CONCATENATE(PREENCHER!BJ29,#REF!),PREENCHER!R29))</f>
        <v/>
      </c>
      <c r="O31" s="13" t="str">
        <f t="shared" si="0"/>
        <v/>
      </c>
      <c r="P31" s="13" t="str">
        <f t="shared" si="1"/>
        <v/>
      </c>
      <c r="Q31" s="24"/>
      <c r="R31" s="12"/>
      <c r="S31" s="13" t="str">
        <f t="shared" si="2"/>
        <v/>
      </c>
      <c r="T31" s="13" t="str">
        <f t="shared" si="3"/>
        <v/>
      </c>
      <c r="U31" s="25" t="str">
        <f t="shared" si="4"/>
        <v/>
      </c>
    </row>
    <row r="32" spans="1:21" x14ac:dyDescent="0.3">
      <c r="A32" s="22" t="str">
        <f>IF(PREENCHER!A30="","",PREENCHER!A30)</f>
        <v/>
      </c>
      <c r="B32" s="22" t="str">
        <f>IF(PREENCHER!B30="","",PREENCHER!B30)</f>
        <v/>
      </c>
      <c r="C32" s="22" t="str">
        <f>IF(PREENCHER!C30="","",PREENCHER!C30)</f>
        <v/>
      </c>
      <c r="D32" s="22" t="str">
        <f>IF(PREENCHER!D30="","",PREENCHER!D30)</f>
        <v/>
      </c>
      <c r="E32" s="23" t="str">
        <f>IF(PREENCHER!E30="","",IF(COUNTIF(PREENCHER!$AP30:$AR30,PREENCHER!E30)=0,CONCATENATE(PREENCHER!BA30,#REF!),PREENCHER!E30))</f>
        <v/>
      </c>
      <c r="F32" s="23" t="str">
        <f>IF(PREENCHER!F30="","",IF(COUNTIF(PREENCHER!$AP30:$AR30,PREENCHER!F30)=0,CONCATENATE(PREENCHER!BB30,#REF!),PREENCHER!F30))</f>
        <v/>
      </c>
      <c r="G32" s="23" t="str">
        <f>IF(PREENCHER!G30="","",IF(COUNTIF(PREENCHER!$AP30:$AR30,PREENCHER!G30)=0,CONCATENATE(PREENCHER!BC30,#REF!),PREENCHER!G30))</f>
        <v/>
      </c>
      <c r="H32" s="23" t="str">
        <f>IF(PREENCHER!H30="","",IF(COUNTIF(PREENCHER!$AP30:$AR30,PREENCHER!H30)=0,CONCATENATE(PREENCHER!BD30,#REF!),PREENCHER!H30))</f>
        <v/>
      </c>
      <c r="I32" s="23" t="str">
        <f>IF(PREENCHER!J30="","",IF(COUNTIF(PREENCHER!$AP30:$AR30,PREENCHER!J30)=0,CONCATENATE(PREENCHER!BE30,#REF!),PREENCHER!J30))</f>
        <v/>
      </c>
      <c r="J32" s="23" t="str">
        <f>IF(PREENCHER!K30="","",IF(COUNTIF(PREENCHER!$AP30:$AR30,PREENCHER!K30)=0,CONCATENATE(PREENCHER!BF30,#REF!),PREENCHER!K30))</f>
        <v/>
      </c>
      <c r="K32" s="23" t="str">
        <f>IF(PREENCHER!L30="","",IF(COUNTIF(PREENCHER!$AP30:$AR30,PREENCHER!L30)=0,CONCATENATE(PREENCHER!BG30,#REF!),PREENCHER!L30))</f>
        <v/>
      </c>
      <c r="L32" s="23" t="str">
        <f>IF(PREENCHER!M30="","",IF(COUNTIF(PREENCHER!$AP30:$AR30,PREENCHER!M30)=0,CONCATENATE(PREENCHER!BH30,#REF!),PREENCHER!M30))</f>
        <v/>
      </c>
      <c r="M32" s="23" t="str">
        <f>IF(PREENCHER!N30="","",IF(COUNTIF(PREENCHER!$AP30:$AR30,PREENCHER!N30)=0,CONCATENATE(PREENCHER!BI30,#REF!),PREENCHER!N30))</f>
        <v/>
      </c>
      <c r="N32" s="23" t="str">
        <f>IF(PREENCHER!R30="","",IF(COUNTIF(PREENCHER!$AP30:$AR30,PREENCHER!R30)=0,CONCATENATE(PREENCHER!BJ30,#REF!),PREENCHER!R30))</f>
        <v/>
      </c>
      <c r="O32" s="13" t="str">
        <f t="shared" si="0"/>
        <v/>
      </c>
      <c r="P32" s="13" t="str">
        <f t="shared" si="1"/>
        <v/>
      </c>
      <c r="Q32" s="24"/>
      <c r="R32" s="12"/>
      <c r="S32" s="13" t="str">
        <f t="shared" si="2"/>
        <v/>
      </c>
      <c r="T32" s="13" t="str">
        <f t="shared" si="3"/>
        <v/>
      </c>
      <c r="U32" s="25" t="str">
        <f t="shared" si="4"/>
        <v/>
      </c>
    </row>
    <row r="33" spans="1:21" x14ac:dyDescent="0.3">
      <c r="A33" s="22" t="str">
        <f>IF(PREENCHER!A31="","",PREENCHER!A31)</f>
        <v/>
      </c>
      <c r="B33" s="22" t="str">
        <f>IF(PREENCHER!B31="","",PREENCHER!B31)</f>
        <v/>
      </c>
      <c r="C33" s="22" t="str">
        <f>IF(PREENCHER!C31="","",PREENCHER!C31)</f>
        <v/>
      </c>
      <c r="D33" s="22" t="str">
        <f>IF(PREENCHER!D31="","",PREENCHER!D31)</f>
        <v/>
      </c>
      <c r="E33" s="23" t="str">
        <f>IF(PREENCHER!E31="","",IF(COUNTIF(PREENCHER!$AP31:$AR31,PREENCHER!E31)=0,CONCATENATE(PREENCHER!BA31,#REF!),PREENCHER!E31))</f>
        <v/>
      </c>
      <c r="F33" s="23" t="str">
        <f>IF(PREENCHER!F31="","",IF(COUNTIF(PREENCHER!$AP31:$AR31,PREENCHER!F31)=0,CONCATENATE(PREENCHER!BB31,#REF!),PREENCHER!F31))</f>
        <v/>
      </c>
      <c r="G33" s="23" t="str">
        <f>IF(PREENCHER!G31="","",IF(COUNTIF(PREENCHER!$AP31:$AR31,PREENCHER!G31)=0,CONCATENATE(PREENCHER!BC31,#REF!),PREENCHER!G31))</f>
        <v/>
      </c>
      <c r="H33" s="23" t="str">
        <f>IF(PREENCHER!H31="","",IF(COUNTIF(PREENCHER!$AP31:$AR31,PREENCHER!H31)=0,CONCATENATE(PREENCHER!BD31,#REF!),PREENCHER!H31))</f>
        <v/>
      </c>
      <c r="I33" s="23" t="str">
        <f>IF(PREENCHER!J31="","",IF(COUNTIF(PREENCHER!$AP31:$AR31,PREENCHER!J31)=0,CONCATENATE(PREENCHER!BE31,#REF!),PREENCHER!J31))</f>
        <v/>
      </c>
      <c r="J33" s="23" t="str">
        <f>IF(PREENCHER!K31="","",IF(COUNTIF(PREENCHER!$AP31:$AR31,PREENCHER!K31)=0,CONCATENATE(PREENCHER!BF31,#REF!),PREENCHER!K31))</f>
        <v/>
      </c>
      <c r="K33" s="23" t="str">
        <f>IF(PREENCHER!L31="","",IF(COUNTIF(PREENCHER!$AP31:$AR31,PREENCHER!L31)=0,CONCATENATE(PREENCHER!BG31,#REF!),PREENCHER!L31))</f>
        <v/>
      </c>
      <c r="L33" s="23" t="str">
        <f>IF(PREENCHER!M31="","",IF(COUNTIF(PREENCHER!$AP31:$AR31,PREENCHER!M31)=0,CONCATENATE(PREENCHER!BH31,#REF!),PREENCHER!M31))</f>
        <v/>
      </c>
      <c r="M33" s="23" t="str">
        <f>IF(PREENCHER!N31="","",IF(COUNTIF(PREENCHER!$AP31:$AR31,PREENCHER!N31)=0,CONCATENATE(PREENCHER!BI31,#REF!),PREENCHER!N31))</f>
        <v/>
      </c>
      <c r="N33" s="23" t="str">
        <f>IF(PREENCHER!R31="","",IF(COUNTIF(PREENCHER!$AP31:$AR31,PREENCHER!R31)=0,CONCATENATE(PREENCHER!BJ31,#REF!),PREENCHER!R31))</f>
        <v/>
      </c>
      <c r="O33" s="13" t="str">
        <f t="shared" si="0"/>
        <v/>
      </c>
      <c r="P33" s="13" t="str">
        <f t="shared" si="1"/>
        <v/>
      </c>
      <c r="Q33" s="24"/>
      <c r="R33" s="12"/>
      <c r="S33" s="13" t="str">
        <f t="shared" si="2"/>
        <v/>
      </c>
      <c r="T33" s="13" t="str">
        <f t="shared" si="3"/>
        <v/>
      </c>
      <c r="U33" s="25" t="str">
        <f t="shared" si="4"/>
        <v/>
      </c>
    </row>
    <row r="34" spans="1:21" x14ac:dyDescent="0.3">
      <c r="A34" s="22" t="str">
        <f>IF(PREENCHER!A32="","",PREENCHER!A32)</f>
        <v/>
      </c>
      <c r="B34" s="22" t="str">
        <f>IF(PREENCHER!B32="","",PREENCHER!B32)</f>
        <v/>
      </c>
      <c r="C34" s="22" t="str">
        <f>IF(PREENCHER!C32="","",PREENCHER!C32)</f>
        <v/>
      </c>
      <c r="D34" s="22" t="str">
        <f>IF(PREENCHER!D32="","",PREENCHER!D32)</f>
        <v/>
      </c>
      <c r="E34" s="23" t="str">
        <f>IF(PREENCHER!E32="","",IF(COUNTIF(PREENCHER!$AP32:$AR32,PREENCHER!E32)=0,CONCATENATE(PREENCHER!BA32,#REF!),PREENCHER!E32))</f>
        <v/>
      </c>
      <c r="F34" s="23" t="str">
        <f>IF(PREENCHER!F32="","",IF(COUNTIF(PREENCHER!$AP32:$AR32,PREENCHER!F32)=0,CONCATENATE(PREENCHER!BB32,#REF!),PREENCHER!F32))</f>
        <v/>
      </c>
      <c r="G34" s="23" t="str">
        <f>IF(PREENCHER!G32="","",IF(COUNTIF(PREENCHER!$AP32:$AR32,PREENCHER!G32)=0,CONCATENATE(PREENCHER!BC32,#REF!),PREENCHER!G32))</f>
        <v/>
      </c>
      <c r="H34" s="23" t="str">
        <f>IF(PREENCHER!H32="","",IF(COUNTIF(PREENCHER!$AP32:$AR32,PREENCHER!H32)=0,CONCATENATE(PREENCHER!BD32,#REF!),PREENCHER!H32))</f>
        <v/>
      </c>
      <c r="I34" s="23" t="str">
        <f>IF(PREENCHER!J32="","",IF(COUNTIF(PREENCHER!$AP32:$AR32,PREENCHER!J32)=0,CONCATENATE(PREENCHER!BE32,#REF!),PREENCHER!J32))</f>
        <v/>
      </c>
      <c r="J34" s="23" t="str">
        <f>IF(PREENCHER!K32="","",IF(COUNTIF(PREENCHER!$AP32:$AR32,PREENCHER!K32)=0,CONCATENATE(PREENCHER!BF32,#REF!),PREENCHER!K32))</f>
        <v/>
      </c>
      <c r="K34" s="23" t="str">
        <f>IF(PREENCHER!L32="","",IF(COUNTIF(PREENCHER!$AP32:$AR32,PREENCHER!L32)=0,CONCATENATE(PREENCHER!BG32,#REF!),PREENCHER!L32))</f>
        <v/>
      </c>
      <c r="L34" s="23" t="str">
        <f>IF(PREENCHER!M32="","",IF(COUNTIF(PREENCHER!$AP32:$AR32,PREENCHER!M32)=0,CONCATENATE(PREENCHER!BH32,#REF!),PREENCHER!M32))</f>
        <v/>
      </c>
      <c r="M34" s="23" t="str">
        <f>IF(PREENCHER!N32="","",IF(COUNTIF(PREENCHER!$AP32:$AR32,PREENCHER!N32)=0,CONCATENATE(PREENCHER!BI32,#REF!),PREENCHER!N32))</f>
        <v/>
      </c>
      <c r="N34" s="23" t="str">
        <f>IF(PREENCHER!R32="","",IF(COUNTIF(PREENCHER!$AP32:$AR32,PREENCHER!R32)=0,CONCATENATE(PREENCHER!BJ32,#REF!),PREENCHER!R32))</f>
        <v/>
      </c>
      <c r="O34" s="13" t="str">
        <f t="shared" si="0"/>
        <v/>
      </c>
      <c r="P34" s="13" t="str">
        <f t="shared" si="1"/>
        <v/>
      </c>
      <c r="Q34" s="24"/>
      <c r="R34" s="12"/>
      <c r="S34" s="13" t="str">
        <f t="shared" si="2"/>
        <v/>
      </c>
      <c r="T34" s="13" t="str">
        <f t="shared" si="3"/>
        <v/>
      </c>
      <c r="U34" s="25" t="str">
        <f t="shared" si="4"/>
        <v/>
      </c>
    </row>
    <row r="35" spans="1:21" x14ac:dyDescent="0.3">
      <c r="A35" s="22" t="str">
        <f>IF(PREENCHER!A33="","",PREENCHER!A33)</f>
        <v/>
      </c>
      <c r="B35" s="22" t="str">
        <f>IF(PREENCHER!B33="","",PREENCHER!B33)</f>
        <v>SEGURO DE VIDA</v>
      </c>
      <c r="C35" s="22" t="str">
        <f>IF(PREENCHER!C33="","",PREENCHER!C33)</f>
        <v/>
      </c>
      <c r="D35" s="22" t="str">
        <f>IF(PREENCHER!D33="","",PREENCHER!D33)</f>
        <v/>
      </c>
      <c r="E35" s="23" t="e">
        <f>IF(PREENCHER!E33="","",IF(COUNTIF(PREENCHER!$AP33:$AR33,PREENCHER!E33)=0,CONCATENATE(PREENCHER!BA33,#REF!),PREENCHER!E33))</f>
        <v>#REF!</v>
      </c>
      <c r="F35" s="23" t="e">
        <f>IF(PREENCHER!F33="","",IF(COUNTIF(PREENCHER!$AP33:$AR33,PREENCHER!F33)=0,CONCATENATE(PREENCHER!BB33,#REF!),PREENCHER!F33))</f>
        <v>#REF!</v>
      </c>
      <c r="G35" s="23" t="str">
        <f>IF(PREENCHER!G33="","",IF(COUNTIF(PREENCHER!$AP33:$AR33,PREENCHER!G33)=0,CONCATENATE(PREENCHER!BC33,#REF!),PREENCHER!G33))</f>
        <v/>
      </c>
      <c r="H35" s="23" t="e">
        <f>IF(PREENCHER!H33="","",IF(COUNTIF(PREENCHER!$AP33:$AR33,PREENCHER!H33)=0,CONCATENATE(PREENCHER!BD33,#REF!),PREENCHER!H33))</f>
        <v>#REF!</v>
      </c>
      <c r="I35" s="23">
        <f>IF(PREENCHER!J33="","",IF(COUNTIF(PREENCHER!$AP33:$AR33,PREENCHER!J33)=0,CONCATENATE(PREENCHER!BE33,#REF!),PREENCHER!J33))</f>
        <v>1</v>
      </c>
      <c r="J35" s="23" t="e">
        <f>IF(PREENCHER!K33="","",IF(COUNTIF(PREENCHER!$AP33:$AR33,PREENCHER!K33)=0,CONCATENATE(PREENCHER!BF33,#REF!),PREENCHER!K33))</f>
        <v>#REF!</v>
      </c>
      <c r="K35" s="23" t="e">
        <f>IF(PREENCHER!L33="","",IF(COUNTIF(PREENCHER!$AP33:$AR33,PREENCHER!L33)=0,CONCATENATE(PREENCHER!BG33,#REF!),PREENCHER!L33))</f>
        <v>#REF!</v>
      </c>
      <c r="L35" s="23" t="str">
        <f>IF(PREENCHER!M33="","",IF(COUNTIF(PREENCHER!$AP33:$AR33,PREENCHER!M33)=0,CONCATENATE(PREENCHER!BH33,#REF!),PREENCHER!M33))</f>
        <v/>
      </c>
      <c r="M35" s="23" t="e">
        <f>IF(PREENCHER!N33="","",IF(COUNTIF(PREENCHER!$AP33:$AR33,PREENCHER!N33)=0,CONCATENATE(PREENCHER!BI33,#REF!),PREENCHER!N33))</f>
        <v>#REF!</v>
      </c>
      <c r="N35" s="23" t="e">
        <f>IF(PREENCHER!R33="","",IF(COUNTIF(PREENCHER!$AP33:$AR33,PREENCHER!R33)=0,CONCATENATE(PREENCHER!BJ33,#REF!),PREENCHER!R33))</f>
        <v>#REF!</v>
      </c>
      <c r="O35" s="13" t="str">
        <f t="shared" si="0"/>
        <v/>
      </c>
      <c r="P35" s="13" t="str">
        <f t="shared" si="1"/>
        <v/>
      </c>
      <c r="Q35" s="24"/>
      <c r="R35" s="12"/>
      <c r="S35" s="13" t="str">
        <f t="shared" si="2"/>
        <v/>
      </c>
      <c r="T35" s="13" t="str">
        <f t="shared" si="3"/>
        <v/>
      </c>
      <c r="U35" s="25" t="str">
        <f t="shared" si="4"/>
        <v/>
      </c>
    </row>
    <row r="36" spans="1:21" x14ac:dyDescent="0.3">
      <c r="A36" s="22" t="str">
        <f>IF(PREENCHER!A34="","",PREENCHER!A34)</f>
        <v/>
      </c>
      <c r="B36" s="22" t="str">
        <f>IF(PREENCHER!B34="","",PREENCHER!B34)</f>
        <v/>
      </c>
      <c r="C36" s="22" t="str">
        <f>IF(PREENCHER!C34="","",PREENCHER!C34)</f>
        <v/>
      </c>
      <c r="D36" s="22" t="str">
        <f>IF(PREENCHER!D34="","",PREENCHER!D34)</f>
        <v/>
      </c>
      <c r="E36" s="23" t="str">
        <f>IF(PREENCHER!E34="","",IF(COUNTIF(PREENCHER!$AP34:$AR34,PREENCHER!E34)=0,CONCATENATE(PREENCHER!BA34,#REF!),PREENCHER!E34))</f>
        <v/>
      </c>
      <c r="F36" s="23" t="str">
        <f>IF(PREENCHER!F34="","",IF(COUNTIF(PREENCHER!$AP34:$AR34,PREENCHER!F34)=0,CONCATENATE(PREENCHER!BB34,#REF!),PREENCHER!F34))</f>
        <v/>
      </c>
      <c r="G36" s="23" t="str">
        <f>IF(PREENCHER!G34="","",IF(COUNTIF(PREENCHER!$AP34:$AR34,PREENCHER!G34)=0,CONCATENATE(PREENCHER!BC34,#REF!),PREENCHER!G34))</f>
        <v/>
      </c>
      <c r="H36" s="23" t="str">
        <f>IF(PREENCHER!H34="","",IF(COUNTIF(PREENCHER!$AP34:$AR34,PREENCHER!H34)=0,CONCATENATE(PREENCHER!BD34,#REF!),PREENCHER!H34))</f>
        <v/>
      </c>
      <c r="I36" s="23" t="str">
        <f>IF(PREENCHER!J34="","",IF(COUNTIF(PREENCHER!$AP34:$AR34,PREENCHER!J34)=0,CONCATENATE(PREENCHER!BE34,#REF!),PREENCHER!J34))</f>
        <v/>
      </c>
      <c r="J36" s="23" t="str">
        <f>IF(PREENCHER!K34="","",IF(COUNTIF(PREENCHER!$AP34:$AR34,PREENCHER!K34)=0,CONCATENATE(PREENCHER!BF34,#REF!),PREENCHER!K34))</f>
        <v/>
      </c>
      <c r="K36" s="23" t="str">
        <f>IF(PREENCHER!L34="","",IF(COUNTIF(PREENCHER!$AP34:$AR34,PREENCHER!L34)=0,CONCATENATE(PREENCHER!BG34,#REF!),PREENCHER!L34))</f>
        <v/>
      </c>
      <c r="L36" s="23" t="str">
        <f>IF(PREENCHER!M34="","",IF(COUNTIF(PREENCHER!$AP34:$AR34,PREENCHER!M34)=0,CONCATENATE(PREENCHER!BH34,#REF!),PREENCHER!M34))</f>
        <v/>
      </c>
      <c r="M36" s="23" t="str">
        <f>IF(PREENCHER!N34="","",IF(COUNTIF(PREENCHER!$AP34:$AR34,PREENCHER!N34)=0,CONCATENATE(PREENCHER!BI34,#REF!),PREENCHER!N34))</f>
        <v/>
      </c>
      <c r="N36" s="23" t="str">
        <f>IF(PREENCHER!R34="","",IF(COUNTIF(PREENCHER!$AP34:$AR34,PREENCHER!R34)=0,CONCATENATE(PREENCHER!BJ34,#REF!),PREENCHER!R34))</f>
        <v/>
      </c>
      <c r="O36" s="13" t="str">
        <f t="shared" si="0"/>
        <v/>
      </c>
      <c r="P36" s="13" t="str">
        <f t="shared" si="1"/>
        <v/>
      </c>
      <c r="Q36" s="24"/>
      <c r="R36" s="12"/>
      <c r="S36" s="13" t="str">
        <f t="shared" si="2"/>
        <v/>
      </c>
      <c r="T36" s="13" t="str">
        <f t="shared" si="3"/>
        <v/>
      </c>
      <c r="U36" s="25" t="str">
        <f t="shared" si="4"/>
        <v/>
      </c>
    </row>
    <row r="37" spans="1:21" x14ac:dyDescent="0.3">
      <c r="A37" s="22" t="str">
        <f>IF(PREENCHER!A35="","",PREENCHER!A35)</f>
        <v/>
      </c>
      <c r="B37" s="22" t="str">
        <f>IF(PREENCHER!B35="","",PREENCHER!B35)</f>
        <v/>
      </c>
      <c r="C37" s="22" t="str">
        <f>IF(PREENCHER!C35="","",PREENCHER!C35)</f>
        <v/>
      </c>
      <c r="D37" s="22" t="str">
        <f>IF(PREENCHER!D35="","",PREENCHER!D35)</f>
        <v/>
      </c>
      <c r="E37" s="23" t="str">
        <f>IF(PREENCHER!E35="","",IF(COUNTIF(PREENCHER!$AP35:$AR35,PREENCHER!E35)=0,CONCATENATE(PREENCHER!BA35,#REF!),PREENCHER!E35))</f>
        <v/>
      </c>
      <c r="F37" s="23" t="str">
        <f>IF(PREENCHER!F35="","",IF(COUNTIF(PREENCHER!$AP35:$AR35,PREENCHER!F35)=0,CONCATENATE(PREENCHER!BB35,#REF!),PREENCHER!F35))</f>
        <v/>
      </c>
      <c r="G37" s="23" t="str">
        <f>IF(PREENCHER!G35="","",IF(COUNTIF(PREENCHER!$AP35:$AR35,PREENCHER!G35)=0,CONCATENATE(PREENCHER!BC35,#REF!),PREENCHER!G35))</f>
        <v/>
      </c>
      <c r="H37" s="23" t="str">
        <f>IF(PREENCHER!H35="","",IF(COUNTIF(PREENCHER!$AP35:$AR35,PREENCHER!H35)=0,CONCATENATE(PREENCHER!BD35,#REF!),PREENCHER!H35))</f>
        <v/>
      </c>
      <c r="I37" s="23" t="str">
        <f>IF(PREENCHER!J35="","",IF(COUNTIF(PREENCHER!$AP35:$AR35,PREENCHER!J35)=0,CONCATENATE(PREENCHER!BE35,#REF!),PREENCHER!J35))</f>
        <v/>
      </c>
      <c r="J37" s="23" t="str">
        <f>IF(PREENCHER!K35="","",IF(COUNTIF(PREENCHER!$AP35:$AR35,PREENCHER!K35)=0,CONCATENATE(PREENCHER!BF35,#REF!),PREENCHER!K35))</f>
        <v/>
      </c>
      <c r="K37" s="23" t="str">
        <f>IF(PREENCHER!L35="","",IF(COUNTIF(PREENCHER!$AP35:$AR35,PREENCHER!L35)=0,CONCATENATE(PREENCHER!BG35,#REF!),PREENCHER!L35))</f>
        <v/>
      </c>
      <c r="L37" s="23" t="str">
        <f>IF(PREENCHER!M35="","",IF(COUNTIF(PREENCHER!$AP35:$AR35,PREENCHER!M35)=0,CONCATENATE(PREENCHER!BH35,#REF!),PREENCHER!M35))</f>
        <v/>
      </c>
      <c r="M37" s="23" t="str">
        <f>IF(PREENCHER!N35="","",IF(COUNTIF(PREENCHER!$AP35:$AR35,PREENCHER!N35)=0,CONCATENATE(PREENCHER!BI35,#REF!),PREENCHER!N35))</f>
        <v/>
      </c>
      <c r="N37" s="23" t="str">
        <f>IF(PREENCHER!R35="","",IF(COUNTIF(PREENCHER!$AP35:$AR35,PREENCHER!R35)=0,CONCATENATE(PREENCHER!BJ35,#REF!),PREENCHER!R35))</f>
        <v/>
      </c>
      <c r="O37" s="13" t="str">
        <f t="shared" si="0"/>
        <v/>
      </c>
      <c r="P37" s="13" t="str">
        <f t="shared" si="1"/>
        <v/>
      </c>
      <c r="Q37" s="24"/>
      <c r="R37" s="12"/>
      <c r="S37" s="13" t="str">
        <f t="shared" si="2"/>
        <v/>
      </c>
      <c r="T37" s="13" t="str">
        <f t="shared" si="3"/>
        <v/>
      </c>
      <c r="U37" s="25" t="str">
        <f t="shared" si="4"/>
        <v/>
      </c>
    </row>
    <row r="38" spans="1:21" x14ac:dyDescent="0.3">
      <c r="A38" s="22" t="str">
        <f>IF(PREENCHER!A36="","",PREENCHER!A36)</f>
        <v/>
      </c>
      <c r="B38" s="22" t="str">
        <f>IF(PREENCHER!B36="","",PREENCHER!B36)</f>
        <v/>
      </c>
      <c r="C38" s="22" t="str">
        <f>IF(PREENCHER!C36="","",PREENCHER!C36)</f>
        <v/>
      </c>
      <c r="D38" s="22" t="str">
        <f>IF(PREENCHER!D36="","",PREENCHER!D36)</f>
        <v/>
      </c>
      <c r="E38" s="23" t="str">
        <f>IF(PREENCHER!E36="","",IF(COUNTIF(PREENCHER!$AP36:$AR36,PREENCHER!E36)=0,CONCATENATE(PREENCHER!BA36,#REF!),PREENCHER!E36))</f>
        <v/>
      </c>
      <c r="F38" s="23" t="str">
        <f>IF(PREENCHER!F36="","",IF(COUNTIF(PREENCHER!$AP36:$AR36,PREENCHER!F36)=0,CONCATENATE(PREENCHER!BB36,#REF!),PREENCHER!F36))</f>
        <v/>
      </c>
      <c r="G38" s="23" t="str">
        <f>IF(PREENCHER!G36="","",IF(COUNTIF(PREENCHER!$AP36:$AR36,PREENCHER!G36)=0,CONCATENATE(PREENCHER!BC36,#REF!),PREENCHER!G36))</f>
        <v/>
      </c>
      <c r="H38" s="23" t="str">
        <f>IF(PREENCHER!H36="","",IF(COUNTIF(PREENCHER!$AP36:$AR36,PREENCHER!H36)=0,CONCATENATE(PREENCHER!BD36,#REF!),PREENCHER!H36))</f>
        <v/>
      </c>
      <c r="I38" s="23" t="str">
        <f>IF(PREENCHER!J36="","",IF(COUNTIF(PREENCHER!$AP36:$AR36,PREENCHER!J36)=0,CONCATENATE(PREENCHER!BE36,#REF!),PREENCHER!J36))</f>
        <v/>
      </c>
      <c r="J38" s="23" t="str">
        <f>IF(PREENCHER!K36="","",IF(COUNTIF(PREENCHER!$AP36:$AR36,PREENCHER!K36)=0,CONCATENATE(PREENCHER!BF36,#REF!),PREENCHER!K36))</f>
        <v/>
      </c>
      <c r="K38" s="23" t="str">
        <f>IF(PREENCHER!L36="","",IF(COUNTIF(PREENCHER!$AP36:$AR36,PREENCHER!L36)=0,CONCATENATE(PREENCHER!BG36,#REF!),PREENCHER!L36))</f>
        <v/>
      </c>
      <c r="L38" s="23" t="str">
        <f>IF(PREENCHER!M36="","",IF(COUNTIF(PREENCHER!$AP36:$AR36,PREENCHER!M36)=0,CONCATENATE(PREENCHER!BH36,#REF!),PREENCHER!M36))</f>
        <v/>
      </c>
      <c r="M38" s="23" t="str">
        <f>IF(PREENCHER!N36="","",IF(COUNTIF(PREENCHER!$AP36:$AR36,PREENCHER!N36)=0,CONCATENATE(PREENCHER!BI36,#REF!),PREENCHER!N36))</f>
        <v/>
      </c>
      <c r="N38" s="23" t="str">
        <f>IF(PREENCHER!R36="","",IF(COUNTIF(PREENCHER!$AP36:$AR36,PREENCHER!R36)=0,CONCATENATE(PREENCHER!BJ36,#REF!),PREENCHER!R36))</f>
        <v/>
      </c>
      <c r="O38" s="13" t="str">
        <f t="shared" si="0"/>
        <v/>
      </c>
      <c r="P38" s="13" t="str">
        <f t="shared" si="1"/>
        <v/>
      </c>
      <c r="Q38" s="24"/>
      <c r="R38" s="12"/>
      <c r="S38" s="13" t="str">
        <f t="shared" si="2"/>
        <v/>
      </c>
      <c r="T38" s="13" t="str">
        <f t="shared" si="3"/>
        <v/>
      </c>
      <c r="U38" s="25" t="str">
        <f t="shared" si="4"/>
        <v/>
      </c>
    </row>
    <row r="39" spans="1:21" x14ac:dyDescent="0.3">
      <c r="A39" s="22" t="str">
        <f>IF(PREENCHER!A37="","",PREENCHER!A37)</f>
        <v/>
      </c>
      <c r="B39" s="22" t="str">
        <f>IF(PREENCHER!B37="","",PREENCHER!B37)</f>
        <v/>
      </c>
      <c r="C39" s="22" t="str">
        <f>IF(PREENCHER!C37="","",PREENCHER!C37)</f>
        <v/>
      </c>
      <c r="D39" s="22" t="str">
        <f>IF(PREENCHER!D37="","",PREENCHER!D37)</f>
        <v/>
      </c>
      <c r="E39" s="23" t="str">
        <f>IF(PREENCHER!E37="","",IF(COUNTIF(PREENCHER!$AP37:$AR37,PREENCHER!E37)=0,CONCATENATE(PREENCHER!BA37,#REF!),PREENCHER!E37))</f>
        <v/>
      </c>
      <c r="F39" s="23" t="str">
        <f>IF(PREENCHER!F37="","",IF(COUNTIF(PREENCHER!$AP37:$AR37,PREENCHER!F37)=0,CONCATENATE(PREENCHER!BB37,#REF!),PREENCHER!F37))</f>
        <v/>
      </c>
      <c r="G39" s="23" t="str">
        <f>IF(PREENCHER!G37="","",IF(COUNTIF(PREENCHER!$AP37:$AR37,PREENCHER!G37)=0,CONCATENATE(PREENCHER!BC37,#REF!),PREENCHER!G37))</f>
        <v/>
      </c>
      <c r="H39" s="23" t="str">
        <f>IF(PREENCHER!H37="","",IF(COUNTIF(PREENCHER!$AP37:$AR37,PREENCHER!H37)=0,CONCATENATE(PREENCHER!BD37,#REF!),PREENCHER!H37))</f>
        <v/>
      </c>
      <c r="I39" s="23" t="str">
        <f>IF(PREENCHER!J37="","",IF(COUNTIF(PREENCHER!$AP37:$AR37,PREENCHER!J37)=0,CONCATENATE(PREENCHER!BE37,#REF!),PREENCHER!J37))</f>
        <v/>
      </c>
      <c r="J39" s="23" t="str">
        <f>IF(PREENCHER!K37="","",IF(COUNTIF(PREENCHER!$AP37:$AR37,PREENCHER!K37)=0,CONCATENATE(PREENCHER!BF37,#REF!),PREENCHER!K37))</f>
        <v/>
      </c>
      <c r="K39" s="23" t="str">
        <f>IF(PREENCHER!L37="","",IF(COUNTIF(PREENCHER!$AP37:$AR37,PREENCHER!L37)=0,CONCATENATE(PREENCHER!BG37,#REF!),PREENCHER!L37))</f>
        <v/>
      </c>
      <c r="L39" s="23" t="str">
        <f>IF(PREENCHER!M37="","",IF(COUNTIF(PREENCHER!$AP37:$AR37,PREENCHER!M37)=0,CONCATENATE(PREENCHER!BH37,#REF!),PREENCHER!M37))</f>
        <v/>
      </c>
      <c r="M39" s="23" t="str">
        <f>IF(PREENCHER!N37="","",IF(COUNTIF(PREENCHER!$AP37:$AR37,PREENCHER!N37)=0,CONCATENATE(PREENCHER!BI37,#REF!),PREENCHER!N37))</f>
        <v/>
      </c>
      <c r="N39" s="23" t="str">
        <f>IF(PREENCHER!R37="","",IF(COUNTIF(PREENCHER!$AP37:$AR37,PREENCHER!R37)=0,CONCATENATE(PREENCHER!BJ37,#REF!),PREENCHER!R37))</f>
        <v/>
      </c>
      <c r="O39" s="13" t="str">
        <f t="shared" si="0"/>
        <v/>
      </c>
      <c r="P39" s="13" t="str">
        <f t="shared" si="1"/>
        <v/>
      </c>
      <c r="Q39" s="24"/>
      <c r="R39" s="12"/>
      <c r="S39" s="13" t="str">
        <f t="shared" si="2"/>
        <v/>
      </c>
      <c r="T39" s="13" t="str">
        <f t="shared" si="3"/>
        <v/>
      </c>
      <c r="U39" s="25" t="str">
        <f t="shared" si="4"/>
        <v/>
      </c>
    </row>
    <row r="40" spans="1:21" x14ac:dyDescent="0.3">
      <c r="A40" s="22" t="str">
        <f>IF(PREENCHER!A38="","",PREENCHER!A38)</f>
        <v/>
      </c>
      <c r="B40" s="22" t="str">
        <f>IF(PREENCHER!B38="","",PREENCHER!B38)</f>
        <v/>
      </c>
      <c r="C40" s="22" t="str">
        <f>IF(PREENCHER!C38="","",PREENCHER!C38)</f>
        <v/>
      </c>
      <c r="D40" s="22" t="str">
        <f>IF(PREENCHER!D38="","",PREENCHER!D38)</f>
        <v/>
      </c>
      <c r="E40" s="23" t="str">
        <f>IF(PREENCHER!E38="","",IF(COUNTIF(PREENCHER!$AP38:$AR38,PREENCHER!E38)=0,CONCATENATE(PREENCHER!BA38,#REF!),PREENCHER!E38))</f>
        <v/>
      </c>
      <c r="F40" s="23" t="str">
        <f>IF(PREENCHER!F38="","",IF(COUNTIF(PREENCHER!$AP38:$AR38,PREENCHER!F38)=0,CONCATENATE(PREENCHER!BB38,#REF!),PREENCHER!F38))</f>
        <v/>
      </c>
      <c r="G40" s="23" t="str">
        <f>IF(PREENCHER!G38="","",IF(COUNTIF(PREENCHER!$AP38:$AR38,PREENCHER!G38)=0,CONCATENATE(PREENCHER!BC38,#REF!),PREENCHER!G38))</f>
        <v/>
      </c>
      <c r="H40" s="23" t="str">
        <f>IF(PREENCHER!H38="","",IF(COUNTIF(PREENCHER!$AP38:$AR38,PREENCHER!H38)=0,CONCATENATE(PREENCHER!BD38,#REF!),PREENCHER!H38))</f>
        <v/>
      </c>
      <c r="I40" s="23" t="str">
        <f>IF(PREENCHER!J38="","",IF(COUNTIF(PREENCHER!$AP38:$AR38,PREENCHER!J38)=0,CONCATENATE(PREENCHER!BE38,#REF!),PREENCHER!J38))</f>
        <v/>
      </c>
      <c r="J40" s="23" t="str">
        <f>IF(PREENCHER!K38="","",IF(COUNTIF(PREENCHER!$AP38:$AR38,PREENCHER!K38)=0,CONCATENATE(PREENCHER!BF38,#REF!),PREENCHER!K38))</f>
        <v/>
      </c>
      <c r="K40" s="23" t="str">
        <f>IF(PREENCHER!L38="","",IF(COUNTIF(PREENCHER!$AP38:$AR38,PREENCHER!L38)=0,CONCATENATE(PREENCHER!BG38,#REF!),PREENCHER!L38))</f>
        <v/>
      </c>
      <c r="L40" s="23" t="str">
        <f>IF(PREENCHER!M38="","",IF(COUNTIF(PREENCHER!$AP38:$AR38,PREENCHER!M38)=0,CONCATENATE(PREENCHER!BH38,#REF!),PREENCHER!M38))</f>
        <v/>
      </c>
      <c r="M40" s="23" t="str">
        <f>IF(PREENCHER!N38="","",IF(COUNTIF(PREENCHER!$AP38:$AR38,PREENCHER!N38)=0,CONCATENATE(PREENCHER!BI38,#REF!),PREENCHER!N38))</f>
        <v/>
      </c>
      <c r="N40" s="23" t="str">
        <f>IF(PREENCHER!R38="","",IF(COUNTIF(PREENCHER!$AP38:$AR38,PREENCHER!R38)=0,CONCATENATE(PREENCHER!BJ38,#REF!),PREENCHER!R38))</f>
        <v/>
      </c>
      <c r="O40" s="13" t="str">
        <f t="shared" si="0"/>
        <v/>
      </c>
      <c r="P40" s="13" t="str">
        <f t="shared" si="1"/>
        <v/>
      </c>
      <c r="Q40" s="24"/>
      <c r="R40" s="12"/>
      <c r="S40" s="13" t="str">
        <f t="shared" si="2"/>
        <v/>
      </c>
      <c r="T40" s="13" t="str">
        <f t="shared" si="3"/>
        <v/>
      </c>
      <c r="U40" s="25" t="str">
        <f t="shared" si="4"/>
        <v/>
      </c>
    </row>
    <row r="41" spans="1:21" x14ac:dyDescent="0.3">
      <c r="A41" s="22" t="str">
        <f>IF(PREENCHER!A39="","",PREENCHER!A39)</f>
        <v/>
      </c>
      <c r="B41" s="22" t="str">
        <f>IF(PREENCHER!B39="","",PREENCHER!B39)</f>
        <v/>
      </c>
      <c r="C41" s="22" t="str">
        <f>IF(PREENCHER!C39="","",PREENCHER!C39)</f>
        <v/>
      </c>
      <c r="D41" s="22" t="str">
        <f>IF(PREENCHER!D39="","",PREENCHER!D39)</f>
        <v/>
      </c>
      <c r="E41" s="23" t="str">
        <f>IF(PREENCHER!E39="","",IF(COUNTIF(PREENCHER!$AP39:$AR39,PREENCHER!E39)=0,CONCATENATE(PREENCHER!BA39,#REF!),PREENCHER!E39))</f>
        <v/>
      </c>
      <c r="F41" s="23" t="str">
        <f>IF(PREENCHER!F39="","",IF(COUNTIF(PREENCHER!$AP39:$AR39,PREENCHER!F39)=0,CONCATENATE(PREENCHER!BB39,#REF!),PREENCHER!F39))</f>
        <v/>
      </c>
      <c r="G41" s="23" t="str">
        <f>IF(PREENCHER!G39="","",IF(COUNTIF(PREENCHER!$AP39:$AR39,PREENCHER!G39)=0,CONCATENATE(PREENCHER!BC39,#REF!),PREENCHER!G39))</f>
        <v/>
      </c>
      <c r="H41" s="23" t="str">
        <f>IF(PREENCHER!H39="","",IF(COUNTIF(PREENCHER!$AP39:$AR39,PREENCHER!H39)=0,CONCATENATE(PREENCHER!BD39,#REF!),PREENCHER!H39))</f>
        <v/>
      </c>
      <c r="I41" s="23" t="str">
        <f>IF(PREENCHER!J39="","",IF(COUNTIF(PREENCHER!$AP39:$AR39,PREENCHER!J39)=0,CONCATENATE(PREENCHER!BE39,#REF!),PREENCHER!J39))</f>
        <v/>
      </c>
      <c r="J41" s="23" t="str">
        <f>IF(PREENCHER!K39="","",IF(COUNTIF(PREENCHER!$AP39:$AR39,PREENCHER!K39)=0,CONCATENATE(PREENCHER!BF39,#REF!),PREENCHER!K39))</f>
        <v/>
      </c>
      <c r="K41" s="23" t="str">
        <f>IF(PREENCHER!L39="","",IF(COUNTIF(PREENCHER!$AP39:$AR39,PREENCHER!L39)=0,CONCATENATE(PREENCHER!BG39,#REF!),PREENCHER!L39))</f>
        <v/>
      </c>
      <c r="L41" s="23" t="str">
        <f>IF(PREENCHER!M39="","",IF(COUNTIF(PREENCHER!$AP39:$AR39,PREENCHER!M39)=0,CONCATENATE(PREENCHER!BH39,#REF!),PREENCHER!M39))</f>
        <v/>
      </c>
      <c r="M41" s="23" t="str">
        <f>IF(PREENCHER!N39="","",IF(COUNTIF(PREENCHER!$AP39:$AR39,PREENCHER!N39)=0,CONCATENATE(PREENCHER!BI39,#REF!),PREENCHER!N39))</f>
        <v/>
      </c>
      <c r="N41" s="23" t="str">
        <f>IF(PREENCHER!R39="","",IF(COUNTIF(PREENCHER!$AP39:$AR39,PREENCHER!R39)=0,CONCATENATE(PREENCHER!BJ39,#REF!),PREENCHER!R39))</f>
        <v/>
      </c>
      <c r="O41" s="13" t="str">
        <f t="shared" si="0"/>
        <v/>
      </c>
      <c r="P41" s="13" t="str">
        <f t="shared" si="1"/>
        <v/>
      </c>
      <c r="Q41" s="24"/>
      <c r="R41" s="12"/>
      <c r="S41" s="13" t="str">
        <f t="shared" si="2"/>
        <v/>
      </c>
      <c r="T41" s="13" t="str">
        <f t="shared" si="3"/>
        <v/>
      </c>
      <c r="U41" s="25" t="str">
        <f t="shared" si="4"/>
        <v/>
      </c>
    </row>
    <row r="42" spans="1:21" x14ac:dyDescent="0.3">
      <c r="A42" s="22" t="str">
        <f>IF(PREENCHER!A40="","",PREENCHER!A40)</f>
        <v/>
      </c>
      <c r="B42" s="22" t="str">
        <f>IF(PREENCHER!B40="","",PREENCHER!B40)</f>
        <v/>
      </c>
      <c r="C42" s="22" t="str">
        <f>IF(PREENCHER!C40="","",PREENCHER!C40)</f>
        <v/>
      </c>
      <c r="D42" s="22" t="str">
        <f>IF(PREENCHER!D40="","",PREENCHER!D40)</f>
        <v/>
      </c>
      <c r="E42" s="23" t="str">
        <f>IF(PREENCHER!E40="","",IF(COUNTIF(PREENCHER!$AP40:$AR40,PREENCHER!E40)=0,CONCATENATE(PREENCHER!BA40,#REF!),PREENCHER!E40))</f>
        <v/>
      </c>
      <c r="F42" s="23" t="str">
        <f>IF(PREENCHER!F40="","",IF(COUNTIF(PREENCHER!$AP40:$AR40,PREENCHER!F40)=0,CONCATENATE(PREENCHER!BB40,#REF!),PREENCHER!F40))</f>
        <v/>
      </c>
      <c r="G42" s="23" t="str">
        <f>IF(PREENCHER!G40="","",IF(COUNTIF(PREENCHER!$AP40:$AR40,PREENCHER!G40)=0,CONCATENATE(PREENCHER!BC40,#REF!),PREENCHER!G40))</f>
        <v/>
      </c>
      <c r="H42" s="23" t="str">
        <f>IF(PREENCHER!H40="","",IF(COUNTIF(PREENCHER!$AP40:$AR40,PREENCHER!H40)=0,CONCATENATE(PREENCHER!BD40,#REF!),PREENCHER!H40))</f>
        <v/>
      </c>
      <c r="I42" s="23" t="str">
        <f>IF(PREENCHER!J40="","",IF(COUNTIF(PREENCHER!$AP40:$AR40,PREENCHER!J40)=0,CONCATENATE(PREENCHER!BE40,#REF!),PREENCHER!J40))</f>
        <v/>
      </c>
      <c r="J42" s="23" t="str">
        <f>IF(PREENCHER!K40="","",IF(COUNTIF(PREENCHER!$AP40:$AR40,PREENCHER!K40)=0,CONCATENATE(PREENCHER!BF40,#REF!),PREENCHER!K40))</f>
        <v/>
      </c>
      <c r="K42" s="23" t="str">
        <f>IF(PREENCHER!L40="","",IF(COUNTIF(PREENCHER!$AP40:$AR40,PREENCHER!L40)=0,CONCATENATE(PREENCHER!BG40,#REF!),PREENCHER!L40))</f>
        <v/>
      </c>
      <c r="L42" s="23" t="str">
        <f>IF(PREENCHER!M40="","",IF(COUNTIF(PREENCHER!$AP40:$AR40,PREENCHER!M40)=0,CONCATENATE(PREENCHER!BH40,#REF!),PREENCHER!M40))</f>
        <v/>
      </c>
      <c r="M42" s="23" t="str">
        <f>IF(PREENCHER!N40="","",IF(COUNTIF(PREENCHER!$AP40:$AR40,PREENCHER!N40)=0,CONCATENATE(PREENCHER!BI40,#REF!),PREENCHER!N40))</f>
        <v/>
      </c>
      <c r="N42" s="23" t="str">
        <f>IF(PREENCHER!R40="","",IF(COUNTIF(PREENCHER!$AP40:$AR40,PREENCHER!R40)=0,CONCATENATE(PREENCHER!BJ40,#REF!),PREENCHER!R40))</f>
        <v/>
      </c>
      <c r="O42" s="13" t="str">
        <f t="shared" si="0"/>
        <v/>
      </c>
      <c r="P42" s="13" t="str">
        <f t="shared" si="1"/>
        <v/>
      </c>
      <c r="Q42" s="24"/>
      <c r="R42" s="12"/>
      <c r="S42" s="13" t="str">
        <f t="shared" si="2"/>
        <v/>
      </c>
      <c r="T42" s="13" t="str">
        <f t="shared" si="3"/>
        <v/>
      </c>
      <c r="U42" s="25" t="str">
        <f t="shared" si="4"/>
        <v/>
      </c>
    </row>
    <row r="43" spans="1:21" x14ac:dyDescent="0.3">
      <c r="A43" s="22" t="str">
        <f>IF(PREENCHER!A41="","",PREENCHER!A41)</f>
        <v/>
      </c>
      <c r="B43" s="22" t="str">
        <f>IF(PREENCHER!B41="","",PREENCHER!B41)</f>
        <v/>
      </c>
      <c r="C43" s="22" t="str">
        <f>IF(PREENCHER!C41="","",PREENCHER!C41)</f>
        <v/>
      </c>
      <c r="D43" s="22" t="str">
        <f>IF(PREENCHER!D41="","",PREENCHER!D41)</f>
        <v/>
      </c>
      <c r="E43" s="23" t="str">
        <f>IF(PREENCHER!E41="","",IF(COUNTIF(PREENCHER!$AP41:$AR41,PREENCHER!E41)=0,CONCATENATE(PREENCHER!BA41,#REF!),PREENCHER!E41))</f>
        <v/>
      </c>
      <c r="F43" s="23" t="str">
        <f>IF(PREENCHER!F41="","",IF(COUNTIF(PREENCHER!$AP41:$AR41,PREENCHER!F41)=0,CONCATENATE(PREENCHER!BB41,#REF!),PREENCHER!F41))</f>
        <v/>
      </c>
      <c r="G43" s="23" t="str">
        <f>IF(PREENCHER!G41="","",IF(COUNTIF(PREENCHER!$AP41:$AR41,PREENCHER!G41)=0,CONCATENATE(PREENCHER!BC41,#REF!),PREENCHER!G41))</f>
        <v/>
      </c>
      <c r="H43" s="23" t="str">
        <f>IF(PREENCHER!H41="","",IF(COUNTIF(PREENCHER!$AP41:$AR41,PREENCHER!H41)=0,CONCATENATE(PREENCHER!BD41,#REF!),PREENCHER!H41))</f>
        <v/>
      </c>
      <c r="I43" s="23" t="str">
        <f>IF(PREENCHER!J41="","",IF(COUNTIF(PREENCHER!$AP41:$AR41,PREENCHER!J41)=0,CONCATENATE(PREENCHER!BE41,#REF!),PREENCHER!J41))</f>
        <v/>
      </c>
      <c r="J43" s="23" t="str">
        <f>IF(PREENCHER!K41="","",IF(COUNTIF(PREENCHER!$AP41:$AR41,PREENCHER!K41)=0,CONCATENATE(PREENCHER!BF41,#REF!),PREENCHER!K41))</f>
        <v/>
      </c>
      <c r="K43" s="23" t="str">
        <f>IF(PREENCHER!L41="","",IF(COUNTIF(PREENCHER!$AP41:$AR41,PREENCHER!L41)=0,CONCATENATE(PREENCHER!BG41,#REF!),PREENCHER!L41))</f>
        <v/>
      </c>
      <c r="L43" s="23" t="str">
        <f>IF(PREENCHER!M41="","",IF(COUNTIF(PREENCHER!$AP41:$AR41,PREENCHER!M41)=0,CONCATENATE(PREENCHER!BH41,#REF!),PREENCHER!M41))</f>
        <v/>
      </c>
      <c r="M43" s="23" t="str">
        <f>IF(PREENCHER!N41="","",IF(COUNTIF(PREENCHER!$AP41:$AR41,PREENCHER!N41)=0,CONCATENATE(PREENCHER!BI41,#REF!),PREENCHER!N41))</f>
        <v/>
      </c>
      <c r="N43" s="23" t="str">
        <f>IF(PREENCHER!R41="","",IF(COUNTIF(PREENCHER!$AP41:$AR41,PREENCHER!R41)=0,CONCATENATE(PREENCHER!BJ41,#REF!),PREENCHER!R41))</f>
        <v/>
      </c>
      <c r="O43" s="13" t="str">
        <f t="shared" si="0"/>
        <v/>
      </c>
      <c r="P43" s="13" t="str">
        <f t="shared" si="1"/>
        <v/>
      </c>
      <c r="Q43" s="24"/>
      <c r="R43" s="12"/>
      <c r="S43" s="13" t="str">
        <f t="shared" si="2"/>
        <v/>
      </c>
      <c r="T43" s="13" t="str">
        <f t="shared" si="3"/>
        <v/>
      </c>
      <c r="U43" s="25" t="str">
        <f t="shared" si="4"/>
        <v/>
      </c>
    </row>
    <row r="44" spans="1:21" x14ac:dyDescent="0.3">
      <c r="A44" s="22" t="str">
        <f>IF(PREENCHER!A42="","",PREENCHER!A42)</f>
        <v/>
      </c>
      <c r="B44" s="22" t="str">
        <f>IF(PREENCHER!B42="","",PREENCHER!B42)</f>
        <v/>
      </c>
      <c r="C44" s="22" t="str">
        <f>IF(PREENCHER!C42="","",PREENCHER!C42)</f>
        <v/>
      </c>
      <c r="D44" s="22" t="str">
        <f>IF(PREENCHER!D42="","",PREENCHER!D42)</f>
        <v/>
      </c>
      <c r="E44" s="23" t="str">
        <f>IF(PREENCHER!E42="","",IF(COUNTIF(PREENCHER!$AP42:$AR42,PREENCHER!E42)=0,CONCATENATE(PREENCHER!BA42,#REF!),PREENCHER!E42))</f>
        <v/>
      </c>
      <c r="F44" s="23" t="str">
        <f>IF(PREENCHER!F42="","",IF(COUNTIF(PREENCHER!$AP42:$AR42,PREENCHER!F42)=0,CONCATENATE(PREENCHER!BB42,#REF!),PREENCHER!F42))</f>
        <v/>
      </c>
      <c r="G44" s="23" t="str">
        <f>IF(PREENCHER!G42="","",IF(COUNTIF(PREENCHER!$AP42:$AR42,PREENCHER!G42)=0,CONCATENATE(PREENCHER!BC42,#REF!),PREENCHER!G42))</f>
        <v/>
      </c>
      <c r="H44" s="23" t="str">
        <f>IF(PREENCHER!H42="","",IF(COUNTIF(PREENCHER!$AP42:$AR42,PREENCHER!H42)=0,CONCATENATE(PREENCHER!BD42,#REF!),PREENCHER!H42))</f>
        <v/>
      </c>
      <c r="I44" s="23" t="str">
        <f>IF(PREENCHER!J42="","",IF(COUNTIF(PREENCHER!$AP42:$AR42,PREENCHER!J42)=0,CONCATENATE(PREENCHER!BE42,#REF!),PREENCHER!J42))</f>
        <v/>
      </c>
      <c r="J44" s="23" t="str">
        <f>IF(PREENCHER!K42="","",IF(COUNTIF(PREENCHER!$AP42:$AR42,PREENCHER!K42)=0,CONCATENATE(PREENCHER!BF42,#REF!),PREENCHER!K42))</f>
        <v/>
      </c>
      <c r="K44" s="23" t="str">
        <f>IF(PREENCHER!L42="","",IF(COUNTIF(PREENCHER!$AP42:$AR42,PREENCHER!L42)=0,CONCATENATE(PREENCHER!BG42,#REF!),PREENCHER!L42))</f>
        <v/>
      </c>
      <c r="L44" s="23" t="str">
        <f>IF(PREENCHER!M42="","",IF(COUNTIF(PREENCHER!$AP42:$AR42,PREENCHER!M42)=0,CONCATENATE(PREENCHER!BH42,#REF!),PREENCHER!M42))</f>
        <v/>
      </c>
      <c r="M44" s="23" t="str">
        <f>IF(PREENCHER!N42="","",IF(COUNTIF(PREENCHER!$AP42:$AR42,PREENCHER!N42)=0,CONCATENATE(PREENCHER!BI42,#REF!),PREENCHER!N42))</f>
        <v/>
      </c>
      <c r="N44" s="23" t="str">
        <f>IF(PREENCHER!R42="","",IF(COUNTIF(PREENCHER!$AP42:$AR42,PREENCHER!R42)=0,CONCATENATE(PREENCHER!BJ42,#REF!),PREENCHER!R42))</f>
        <v/>
      </c>
      <c r="O44" s="13" t="str">
        <f t="shared" si="0"/>
        <v/>
      </c>
      <c r="P44" s="13" t="str">
        <f t="shared" si="1"/>
        <v/>
      </c>
      <c r="Q44" s="24"/>
      <c r="R44" s="12"/>
      <c r="S44" s="13" t="str">
        <f t="shared" si="2"/>
        <v/>
      </c>
      <c r="T44" s="13" t="str">
        <f t="shared" si="3"/>
        <v/>
      </c>
      <c r="U44" s="25" t="str">
        <f t="shared" si="4"/>
        <v/>
      </c>
    </row>
    <row r="45" spans="1:21" x14ac:dyDescent="0.3">
      <c r="A45" s="22" t="str">
        <f>IF(PREENCHER!A43="","",PREENCHER!A43)</f>
        <v/>
      </c>
      <c r="B45" s="22" t="str">
        <f>IF(PREENCHER!B43="","",PREENCHER!B43)</f>
        <v/>
      </c>
      <c r="C45" s="22" t="str">
        <f>IF(PREENCHER!C43="","",PREENCHER!C43)</f>
        <v/>
      </c>
      <c r="D45" s="22" t="str">
        <f>IF(PREENCHER!D43="","",PREENCHER!D43)</f>
        <v/>
      </c>
      <c r="E45" s="23" t="str">
        <f>IF(PREENCHER!E43="","",IF(COUNTIF(PREENCHER!$AP43:$AR43,PREENCHER!E43)=0,CONCATENATE(PREENCHER!BA43,#REF!),PREENCHER!E43))</f>
        <v/>
      </c>
      <c r="F45" s="23" t="str">
        <f>IF(PREENCHER!F43="","",IF(COUNTIF(PREENCHER!$AP43:$AR43,PREENCHER!F43)=0,CONCATENATE(PREENCHER!BB43,#REF!),PREENCHER!F43))</f>
        <v/>
      </c>
      <c r="G45" s="23" t="str">
        <f>IF(PREENCHER!G43="","",IF(COUNTIF(PREENCHER!$AP43:$AR43,PREENCHER!G43)=0,CONCATENATE(PREENCHER!BC43,#REF!),PREENCHER!G43))</f>
        <v/>
      </c>
      <c r="H45" s="23" t="str">
        <f>IF(PREENCHER!H43="","",IF(COUNTIF(PREENCHER!$AP43:$AR43,PREENCHER!H43)=0,CONCATENATE(PREENCHER!BD43,#REF!),PREENCHER!H43))</f>
        <v/>
      </c>
      <c r="I45" s="23" t="str">
        <f>IF(PREENCHER!J43="","",IF(COUNTIF(PREENCHER!$AP43:$AR43,PREENCHER!J43)=0,CONCATENATE(PREENCHER!BE43,#REF!),PREENCHER!J43))</f>
        <v/>
      </c>
      <c r="J45" s="23" t="str">
        <f>IF(PREENCHER!K43="","",IF(COUNTIF(PREENCHER!$AP43:$AR43,PREENCHER!K43)=0,CONCATENATE(PREENCHER!BF43,#REF!),PREENCHER!K43))</f>
        <v/>
      </c>
      <c r="K45" s="23" t="str">
        <f>IF(PREENCHER!L43="","",IF(COUNTIF(PREENCHER!$AP43:$AR43,PREENCHER!L43)=0,CONCATENATE(PREENCHER!BG43,#REF!),PREENCHER!L43))</f>
        <v/>
      </c>
      <c r="L45" s="23" t="str">
        <f>IF(PREENCHER!M43="","",IF(COUNTIF(PREENCHER!$AP43:$AR43,PREENCHER!M43)=0,CONCATENATE(PREENCHER!BH43,#REF!),PREENCHER!M43))</f>
        <v/>
      </c>
      <c r="M45" s="23" t="str">
        <f>IF(PREENCHER!N43="","",IF(COUNTIF(PREENCHER!$AP43:$AR43,PREENCHER!N43)=0,CONCATENATE(PREENCHER!BI43,#REF!),PREENCHER!N43))</f>
        <v/>
      </c>
      <c r="N45" s="23" t="str">
        <f>IF(PREENCHER!R43="","",IF(COUNTIF(PREENCHER!$AP43:$AR43,PREENCHER!R43)=0,CONCATENATE(PREENCHER!BJ43,#REF!),PREENCHER!R43))</f>
        <v/>
      </c>
      <c r="O45" s="13" t="str">
        <f t="shared" si="0"/>
        <v/>
      </c>
      <c r="P45" s="13" t="str">
        <f t="shared" si="1"/>
        <v/>
      </c>
      <c r="Q45" s="24"/>
      <c r="R45" s="12"/>
      <c r="S45" s="13" t="str">
        <f t="shared" si="2"/>
        <v/>
      </c>
      <c r="T45" s="13" t="str">
        <f t="shared" si="3"/>
        <v/>
      </c>
      <c r="U45" s="25" t="str">
        <f t="shared" si="4"/>
        <v/>
      </c>
    </row>
    <row r="46" spans="1:21" x14ac:dyDescent="0.3">
      <c r="A46" s="22" t="str">
        <f>IF(PREENCHER!A44="","",PREENCHER!A44)</f>
        <v/>
      </c>
      <c r="B46" s="22" t="str">
        <f>IF(PREENCHER!B44="","",PREENCHER!B44)</f>
        <v/>
      </c>
      <c r="C46" s="22" t="str">
        <f>IF(PREENCHER!C44="","",PREENCHER!C44)</f>
        <v/>
      </c>
      <c r="D46" s="22" t="str">
        <f>IF(PREENCHER!D44="","",PREENCHER!D44)</f>
        <v/>
      </c>
      <c r="E46" s="23" t="str">
        <f>IF(PREENCHER!E44="","",IF(COUNTIF(PREENCHER!$AP44:$AR44,PREENCHER!E44)=0,CONCATENATE(PREENCHER!BA44,#REF!),PREENCHER!E44))</f>
        <v/>
      </c>
      <c r="F46" s="23" t="str">
        <f>IF(PREENCHER!F44="","",IF(COUNTIF(PREENCHER!$AP44:$AR44,PREENCHER!F44)=0,CONCATENATE(PREENCHER!BB44,#REF!),PREENCHER!F44))</f>
        <v/>
      </c>
      <c r="G46" s="23" t="str">
        <f>IF(PREENCHER!G44="","",IF(COUNTIF(PREENCHER!$AP44:$AR44,PREENCHER!G44)=0,CONCATENATE(PREENCHER!BC44,#REF!),PREENCHER!G44))</f>
        <v/>
      </c>
      <c r="H46" s="23" t="str">
        <f>IF(PREENCHER!H44="","",IF(COUNTIF(PREENCHER!$AP44:$AR44,PREENCHER!H44)=0,CONCATENATE(PREENCHER!BD44,#REF!),PREENCHER!H44))</f>
        <v/>
      </c>
      <c r="I46" s="23" t="str">
        <f>IF(PREENCHER!J44="","",IF(COUNTIF(PREENCHER!$AP44:$AR44,PREENCHER!J44)=0,CONCATENATE(PREENCHER!BE44,#REF!),PREENCHER!J44))</f>
        <v/>
      </c>
      <c r="J46" s="23" t="str">
        <f>IF(PREENCHER!K44="","",IF(COUNTIF(PREENCHER!$AP44:$AR44,PREENCHER!K44)=0,CONCATENATE(PREENCHER!BF44,#REF!),PREENCHER!K44))</f>
        <v/>
      </c>
      <c r="K46" s="23" t="str">
        <f>IF(PREENCHER!L44="","",IF(COUNTIF(PREENCHER!$AP44:$AR44,PREENCHER!L44)=0,CONCATENATE(PREENCHER!BG44,#REF!),PREENCHER!L44))</f>
        <v/>
      </c>
      <c r="L46" s="23" t="str">
        <f>IF(PREENCHER!M44="","",IF(COUNTIF(PREENCHER!$AP44:$AR44,PREENCHER!M44)=0,CONCATENATE(PREENCHER!BH44,#REF!),PREENCHER!M44))</f>
        <v/>
      </c>
      <c r="M46" s="23" t="str">
        <f>IF(PREENCHER!N44="","",IF(COUNTIF(PREENCHER!$AP44:$AR44,PREENCHER!N44)=0,CONCATENATE(PREENCHER!BI44,#REF!),PREENCHER!N44))</f>
        <v/>
      </c>
      <c r="N46" s="23" t="str">
        <f>IF(PREENCHER!R44="","",IF(COUNTIF(PREENCHER!$AP44:$AR44,PREENCHER!R44)=0,CONCATENATE(PREENCHER!BJ44,#REF!),PREENCHER!R44))</f>
        <v/>
      </c>
      <c r="O46" s="13" t="str">
        <f t="shared" si="0"/>
        <v/>
      </c>
      <c r="P46" s="13" t="str">
        <f t="shared" si="1"/>
        <v/>
      </c>
      <c r="Q46" s="24"/>
      <c r="R46" s="12"/>
      <c r="S46" s="13" t="str">
        <f t="shared" si="2"/>
        <v/>
      </c>
      <c r="T46" s="13" t="str">
        <f t="shared" si="3"/>
        <v/>
      </c>
      <c r="U46" s="25" t="str">
        <f t="shared" si="4"/>
        <v/>
      </c>
    </row>
    <row r="47" spans="1:21" x14ac:dyDescent="0.3">
      <c r="A47" s="22" t="str">
        <f>IF(PREENCHER!A45="","",PREENCHER!A45)</f>
        <v/>
      </c>
      <c r="B47" s="22" t="str">
        <f>IF(PREENCHER!B45="","",PREENCHER!B45)</f>
        <v/>
      </c>
      <c r="C47" s="22" t="str">
        <f>IF(PREENCHER!C45="","",PREENCHER!C45)</f>
        <v/>
      </c>
      <c r="D47" s="22" t="str">
        <f>IF(PREENCHER!D45="","",PREENCHER!D45)</f>
        <v/>
      </c>
      <c r="E47" s="23" t="str">
        <f>IF(PREENCHER!E45="","",IF(COUNTIF(PREENCHER!$AP45:$AR45,PREENCHER!E45)=0,CONCATENATE(PREENCHER!BA45,#REF!),PREENCHER!E45))</f>
        <v/>
      </c>
      <c r="F47" s="23" t="str">
        <f>IF(PREENCHER!F45="","",IF(COUNTIF(PREENCHER!$AP45:$AR45,PREENCHER!F45)=0,CONCATENATE(PREENCHER!BB45,#REF!),PREENCHER!F45))</f>
        <v/>
      </c>
      <c r="G47" s="23" t="str">
        <f>IF(PREENCHER!G45="","",IF(COUNTIF(PREENCHER!$AP45:$AR45,PREENCHER!G45)=0,CONCATENATE(PREENCHER!BC45,#REF!),PREENCHER!G45))</f>
        <v/>
      </c>
      <c r="H47" s="23" t="str">
        <f>IF(PREENCHER!H45="","",IF(COUNTIF(PREENCHER!$AP45:$AR45,PREENCHER!H45)=0,CONCATENATE(PREENCHER!BD45,#REF!),PREENCHER!H45))</f>
        <v/>
      </c>
      <c r="I47" s="23" t="str">
        <f>IF(PREENCHER!J45="","",IF(COUNTIF(PREENCHER!$AP45:$AR45,PREENCHER!J45)=0,CONCATENATE(PREENCHER!BE45,#REF!),PREENCHER!J45))</f>
        <v/>
      </c>
      <c r="J47" s="23" t="str">
        <f>IF(PREENCHER!K45="","",IF(COUNTIF(PREENCHER!$AP45:$AR45,PREENCHER!K45)=0,CONCATENATE(PREENCHER!BF45,#REF!),PREENCHER!K45))</f>
        <v/>
      </c>
      <c r="K47" s="23" t="str">
        <f>IF(PREENCHER!L45="","",IF(COUNTIF(PREENCHER!$AP45:$AR45,PREENCHER!L45)=0,CONCATENATE(PREENCHER!BG45,#REF!),PREENCHER!L45))</f>
        <v/>
      </c>
      <c r="L47" s="23" t="str">
        <f>IF(PREENCHER!M45="","",IF(COUNTIF(PREENCHER!$AP45:$AR45,PREENCHER!M45)=0,CONCATENATE(PREENCHER!BH45,#REF!),PREENCHER!M45))</f>
        <v/>
      </c>
      <c r="M47" s="23" t="str">
        <f>IF(PREENCHER!N45="","",IF(COUNTIF(PREENCHER!$AP45:$AR45,PREENCHER!N45)=0,CONCATENATE(PREENCHER!BI45,#REF!),PREENCHER!N45))</f>
        <v/>
      </c>
      <c r="N47" s="23" t="str">
        <f>IF(PREENCHER!R45="","",IF(COUNTIF(PREENCHER!$AP45:$AR45,PREENCHER!R45)=0,CONCATENATE(PREENCHER!BJ45,#REF!),PREENCHER!R45))</f>
        <v/>
      </c>
      <c r="O47" s="13" t="str">
        <f t="shared" si="0"/>
        <v/>
      </c>
      <c r="P47" s="13" t="str">
        <f t="shared" si="1"/>
        <v/>
      </c>
      <c r="Q47" s="24"/>
      <c r="R47" s="12"/>
      <c r="S47" s="13" t="str">
        <f t="shared" si="2"/>
        <v/>
      </c>
      <c r="T47" s="13" t="str">
        <f t="shared" si="3"/>
        <v/>
      </c>
      <c r="U47" s="25" t="str">
        <f t="shared" si="4"/>
        <v/>
      </c>
    </row>
    <row r="48" spans="1:21" x14ac:dyDescent="0.3">
      <c r="A48" s="22" t="str">
        <f>IF(PREENCHER!A46="","",PREENCHER!A46)</f>
        <v/>
      </c>
      <c r="B48" s="22" t="str">
        <f>IF(PREENCHER!B46="","",PREENCHER!B46)</f>
        <v/>
      </c>
      <c r="C48" s="22" t="str">
        <f>IF(PREENCHER!C46="","",PREENCHER!C46)</f>
        <v/>
      </c>
      <c r="D48" s="22" t="str">
        <f>IF(PREENCHER!D46="","",PREENCHER!D46)</f>
        <v/>
      </c>
      <c r="E48" s="23" t="str">
        <f>IF(PREENCHER!E46="","",IF(COUNTIF(PREENCHER!$AP46:$AR46,PREENCHER!E46)=0,CONCATENATE(PREENCHER!BA46,#REF!),PREENCHER!E46))</f>
        <v/>
      </c>
      <c r="F48" s="23" t="str">
        <f>IF(PREENCHER!F46="","",IF(COUNTIF(PREENCHER!$AP46:$AR46,PREENCHER!F46)=0,CONCATENATE(PREENCHER!BB46,#REF!),PREENCHER!F46))</f>
        <v/>
      </c>
      <c r="G48" s="23" t="str">
        <f>IF(PREENCHER!G46="","",IF(COUNTIF(PREENCHER!$AP46:$AR46,PREENCHER!G46)=0,CONCATENATE(PREENCHER!BC46,#REF!),PREENCHER!G46))</f>
        <v/>
      </c>
      <c r="H48" s="23" t="str">
        <f>IF(PREENCHER!H46="","",IF(COUNTIF(PREENCHER!$AP46:$AR46,PREENCHER!H46)=0,CONCATENATE(PREENCHER!BD46,#REF!),PREENCHER!H46))</f>
        <v/>
      </c>
      <c r="I48" s="23" t="str">
        <f>IF(PREENCHER!J46="","",IF(COUNTIF(PREENCHER!$AP46:$AR46,PREENCHER!J46)=0,CONCATENATE(PREENCHER!BE46,#REF!),PREENCHER!J46))</f>
        <v/>
      </c>
      <c r="J48" s="23" t="str">
        <f>IF(PREENCHER!K46="","",IF(COUNTIF(PREENCHER!$AP46:$AR46,PREENCHER!K46)=0,CONCATENATE(PREENCHER!BF46,#REF!),PREENCHER!K46))</f>
        <v/>
      </c>
      <c r="K48" s="23" t="str">
        <f>IF(PREENCHER!L46="","",IF(COUNTIF(PREENCHER!$AP46:$AR46,PREENCHER!L46)=0,CONCATENATE(PREENCHER!BG46,#REF!),PREENCHER!L46))</f>
        <v/>
      </c>
      <c r="L48" s="23" t="str">
        <f>IF(PREENCHER!M46="","",IF(COUNTIF(PREENCHER!$AP46:$AR46,PREENCHER!M46)=0,CONCATENATE(PREENCHER!BH46,#REF!),PREENCHER!M46))</f>
        <v/>
      </c>
      <c r="M48" s="23" t="str">
        <f>IF(PREENCHER!N46="","",IF(COUNTIF(PREENCHER!$AP46:$AR46,PREENCHER!N46)=0,CONCATENATE(PREENCHER!BI46,#REF!),PREENCHER!N46))</f>
        <v/>
      </c>
      <c r="N48" s="23" t="str">
        <f>IF(PREENCHER!R46="","",IF(COUNTIF(PREENCHER!$AP46:$AR46,PREENCHER!R46)=0,CONCATENATE(PREENCHER!BJ46,#REF!),PREENCHER!R46))</f>
        <v/>
      </c>
      <c r="O48" s="13" t="str">
        <f t="shared" si="0"/>
        <v/>
      </c>
      <c r="P48" s="13" t="str">
        <f t="shared" si="1"/>
        <v/>
      </c>
      <c r="Q48" s="24"/>
      <c r="R48" s="12"/>
      <c r="S48" s="13" t="str">
        <f t="shared" si="2"/>
        <v/>
      </c>
      <c r="T48" s="13" t="str">
        <f t="shared" si="3"/>
        <v/>
      </c>
      <c r="U48" s="25" t="str">
        <f t="shared" si="4"/>
        <v/>
      </c>
    </row>
    <row r="49" spans="1:21" x14ac:dyDescent="0.3">
      <c r="A49" s="22" t="str">
        <f>IF(PREENCHER!A47="","",PREENCHER!A47)</f>
        <v/>
      </c>
      <c r="B49" s="22" t="str">
        <f>IF(PREENCHER!B47="","",PREENCHER!B47)</f>
        <v/>
      </c>
      <c r="C49" s="22" t="str">
        <f>IF(PREENCHER!C47="","",PREENCHER!C47)</f>
        <v/>
      </c>
      <c r="D49" s="22" t="str">
        <f>IF(PREENCHER!D47="","",PREENCHER!D47)</f>
        <v/>
      </c>
      <c r="E49" s="23" t="str">
        <f>IF(PREENCHER!E47="","",IF(COUNTIF(PREENCHER!$AP47:$AR47,PREENCHER!E47)=0,CONCATENATE(PREENCHER!BA47,#REF!),PREENCHER!E47))</f>
        <v/>
      </c>
      <c r="F49" s="23" t="str">
        <f>IF(PREENCHER!F47="","",IF(COUNTIF(PREENCHER!$AP47:$AR47,PREENCHER!F47)=0,CONCATENATE(PREENCHER!BB47,#REF!),PREENCHER!F47))</f>
        <v/>
      </c>
      <c r="G49" s="23" t="str">
        <f>IF(PREENCHER!G47="","",IF(COUNTIF(PREENCHER!$AP47:$AR47,PREENCHER!G47)=0,CONCATENATE(PREENCHER!BC47,#REF!),PREENCHER!G47))</f>
        <v/>
      </c>
      <c r="H49" s="23" t="str">
        <f>IF(PREENCHER!H47="","",IF(COUNTIF(PREENCHER!$AP47:$AR47,PREENCHER!H47)=0,CONCATENATE(PREENCHER!BD47,#REF!),PREENCHER!H47))</f>
        <v/>
      </c>
      <c r="I49" s="23" t="str">
        <f>IF(PREENCHER!J47="","",IF(COUNTIF(PREENCHER!$AP47:$AR47,PREENCHER!J47)=0,CONCATENATE(PREENCHER!BE47,#REF!),PREENCHER!J47))</f>
        <v/>
      </c>
      <c r="J49" s="23" t="str">
        <f>IF(PREENCHER!K47="","",IF(COUNTIF(PREENCHER!$AP47:$AR47,PREENCHER!K47)=0,CONCATENATE(PREENCHER!BF47,#REF!),PREENCHER!K47))</f>
        <v/>
      </c>
      <c r="K49" s="23" t="str">
        <f>IF(PREENCHER!L47="","",IF(COUNTIF(PREENCHER!$AP47:$AR47,PREENCHER!L47)=0,CONCATENATE(PREENCHER!BG47,#REF!),PREENCHER!L47))</f>
        <v/>
      </c>
      <c r="L49" s="23" t="str">
        <f>IF(PREENCHER!M47="","",IF(COUNTIF(PREENCHER!$AP47:$AR47,PREENCHER!M47)=0,CONCATENATE(PREENCHER!BH47,#REF!),PREENCHER!M47))</f>
        <v/>
      </c>
      <c r="M49" s="23" t="str">
        <f>IF(PREENCHER!N47="","",IF(COUNTIF(PREENCHER!$AP47:$AR47,PREENCHER!N47)=0,CONCATENATE(PREENCHER!BI47,#REF!),PREENCHER!N47))</f>
        <v/>
      </c>
      <c r="N49" s="23" t="str">
        <f>IF(PREENCHER!R47="","",IF(COUNTIF(PREENCHER!$AP47:$AR47,PREENCHER!R47)=0,CONCATENATE(PREENCHER!BJ47,#REF!),PREENCHER!R47))</f>
        <v/>
      </c>
      <c r="O49" s="13" t="str">
        <f t="shared" si="0"/>
        <v/>
      </c>
      <c r="P49" s="13" t="str">
        <f t="shared" si="1"/>
        <v/>
      </c>
      <c r="Q49" s="24"/>
      <c r="R49" s="12"/>
      <c r="S49" s="13" t="str">
        <f t="shared" si="2"/>
        <v/>
      </c>
      <c r="T49" s="13" t="str">
        <f t="shared" si="3"/>
        <v/>
      </c>
      <c r="U49" s="25" t="str">
        <f t="shared" si="4"/>
        <v/>
      </c>
    </row>
    <row r="50" spans="1:21" x14ac:dyDescent="0.3">
      <c r="A50" s="22" t="str">
        <f>IF(PREENCHER!A48="","",PREENCHER!A48)</f>
        <v/>
      </c>
      <c r="B50" s="22" t="str">
        <f>IF(PREENCHER!B48="","",PREENCHER!B48)</f>
        <v/>
      </c>
      <c r="C50" s="22" t="str">
        <f>IF(PREENCHER!C48="","",PREENCHER!C48)</f>
        <v/>
      </c>
      <c r="D50" s="22" t="str">
        <f>IF(PREENCHER!D48="","",PREENCHER!D48)</f>
        <v/>
      </c>
      <c r="E50" s="23" t="str">
        <f>IF(PREENCHER!E48="","",IF(COUNTIF(PREENCHER!$AP48:$AR48,PREENCHER!E48)=0,CONCATENATE(PREENCHER!BA48,#REF!),PREENCHER!E48))</f>
        <v/>
      </c>
      <c r="F50" s="23" t="str">
        <f>IF(PREENCHER!F48="","",IF(COUNTIF(PREENCHER!$AP48:$AR48,PREENCHER!F48)=0,CONCATENATE(PREENCHER!BB48,#REF!),PREENCHER!F48))</f>
        <v/>
      </c>
      <c r="G50" s="23" t="str">
        <f>IF(PREENCHER!G48="","",IF(COUNTIF(PREENCHER!$AP48:$AR48,PREENCHER!G48)=0,CONCATENATE(PREENCHER!BC48,#REF!),PREENCHER!G48))</f>
        <v/>
      </c>
      <c r="H50" s="23" t="str">
        <f>IF(PREENCHER!H48="","",IF(COUNTIF(PREENCHER!$AP48:$AR48,PREENCHER!H48)=0,CONCATENATE(PREENCHER!BD48,#REF!),PREENCHER!H48))</f>
        <v/>
      </c>
      <c r="I50" s="23" t="str">
        <f>IF(PREENCHER!J48="","",IF(COUNTIF(PREENCHER!$AP48:$AR48,PREENCHER!J48)=0,CONCATENATE(PREENCHER!BE48,#REF!),PREENCHER!J48))</f>
        <v/>
      </c>
      <c r="J50" s="23" t="str">
        <f>IF(PREENCHER!K48="","",IF(COUNTIF(PREENCHER!$AP48:$AR48,PREENCHER!K48)=0,CONCATENATE(PREENCHER!BF48,#REF!),PREENCHER!K48))</f>
        <v/>
      </c>
      <c r="K50" s="23" t="str">
        <f>IF(PREENCHER!L48="","",IF(COUNTIF(PREENCHER!$AP48:$AR48,PREENCHER!L48)=0,CONCATENATE(PREENCHER!BG48,#REF!),PREENCHER!L48))</f>
        <v/>
      </c>
      <c r="L50" s="23" t="str">
        <f>IF(PREENCHER!M48="","",IF(COUNTIF(PREENCHER!$AP48:$AR48,PREENCHER!M48)=0,CONCATENATE(PREENCHER!BH48,#REF!),PREENCHER!M48))</f>
        <v/>
      </c>
      <c r="M50" s="23" t="str">
        <f>IF(PREENCHER!N48="","",IF(COUNTIF(PREENCHER!$AP48:$AR48,PREENCHER!N48)=0,CONCATENATE(PREENCHER!BI48,#REF!),PREENCHER!N48))</f>
        <v/>
      </c>
      <c r="N50" s="23" t="str">
        <f>IF(PREENCHER!R48="","",IF(COUNTIF(PREENCHER!$AP48:$AR48,PREENCHER!R48)=0,CONCATENATE(PREENCHER!BJ48,#REF!),PREENCHER!R48))</f>
        <v/>
      </c>
      <c r="O50" s="13" t="str">
        <f t="shared" si="0"/>
        <v/>
      </c>
      <c r="P50" s="13" t="str">
        <f t="shared" si="1"/>
        <v/>
      </c>
      <c r="Q50" s="24"/>
      <c r="R50" s="12"/>
      <c r="S50" s="13" t="str">
        <f t="shared" si="2"/>
        <v/>
      </c>
      <c r="T50" s="13" t="str">
        <f t="shared" si="3"/>
        <v/>
      </c>
      <c r="U50" s="25" t="str">
        <f t="shared" si="4"/>
        <v/>
      </c>
    </row>
    <row r="51" spans="1:21" x14ac:dyDescent="0.3">
      <c r="A51" s="22" t="str">
        <f>IF(PREENCHER!A49="","",PREENCHER!A49)</f>
        <v/>
      </c>
      <c r="B51" s="22" t="str">
        <f>IF(PREENCHER!B49="","",PREENCHER!B49)</f>
        <v/>
      </c>
      <c r="C51" s="22" t="str">
        <f>IF(PREENCHER!C49="","",PREENCHER!C49)</f>
        <v/>
      </c>
      <c r="D51" s="22" t="str">
        <f>IF(PREENCHER!D49="","",PREENCHER!D49)</f>
        <v/>
      </c>
      <c r="E51" s="23" t="str">
        <f>IF(PREENCHER!E49="","",IF(COUNTIF(PREENCHER!$AP49:$AR49,PREENCHER!E49)=0,CONCATENATE(PREENCHER!BA49,#REF!),PREENCHER!E49))</f>
        <v/>
      </c>
      <c r="F51" s="23" t="str">
        <f>IF(PREENCHER!F49="","",IF(COUNTIF(PREENCHER!$AP49:$AR49,PREENCHER!F49)=0,CONCATENATE(PREENCHER!BB49,#REF!),PREENCHER!F49))</f>
        <v/>
      </c>
      <c r="G51" s="23" t="str">
        <f>IF(PREENCHER!G49="","",IF(COUNTIF(PREENCHER!$AP49:$AR49,PREENCHER!G49)=0,CONCATENATE(PREENCHER!BC49,#REF!),PREENCHER!G49))</f>
        <v/>
      </c>
      <c r="H51" s="23" t="str">
        <f>IF(PREENCHER!H49="","",IF(COUNTIF(PREENCHER!$AP49:$AR49,PREENCHER!H49)=0,CONCATENATE(PREENCHER!BD49,#REF!),PREENCHER!H49))</f>
        <v/>
      </c>
      <c r="I51" s="23" t="str">
        <f>IF(PREENCHER!J49="","",IF(COUNTIF(PREENCHER!$AP49:$AR49,PREENCHER!J49)=0,CONCATENATE(PREENCHER!BE49,#REF!),PREENCHER!J49))</f>
        <v/>
      </c>
      <c r="J51" s="23" t="str">
        <f>IF(PREENCHER!K49="","",IF(COUNTIF(PREENCHER!$AP49:$AR49,PREENCHER!K49)=0,CONCATENATE(PREENCHER!BF49,#REF!),PREENCHER!K49))</f>
        <v/>
      </c>
      <c r="K51" s="23" t="str">
        <f>IF(PREENCHER!L49="","",IF(COUNTIF(PREENCHER!$AP49:$AR49,PREENCHER!L49)=0,CONCATENATE(PREENCHER!BG49,#REF!),PREENCHER!L49))</f>
        <v/>
      </c>
      <c r="L51" s="23" t="str">
        <f>IF(PREENCHER!M49="","",IF(COUNTIF(PREENCHER!$AP49:$AR49,PREENCHER!M49)=0,CONCATENATE(PREENCHER!BH49,#REF!),PREENCHER!M49))</f>
        <v/>
      </c>
      <c r="M51" s="23" t="str">
        <f>IF(PREENCHER!N49="","",IF(COUNTIF(PREENCHER!$AP49:$AR49,PREENCHER!N49)=0,CONCATENATE(PREENCHER!BI49,#REF!),PREENCHER!N49))</f>
        <v/>
      </c>
      <c r="N51" s="23" t="str">
        <f>IF(PREENCHER!R49="","",IF(COUNTIF(PREENCHER!$AP49:$AR49,PREENCHER!R49)=0,CONCATENATE(PREENCHER!BJ49,#REF!),PREENCHER!R49))</f>
        <v/>
      </c>
      <c r="O51" s="13" t="str">
        <f t="shared" si="0"/>
        <v/>
      </c>
      <c r="P51" s="13" t="str">
        <f t="shared" si="1"/>
        <v/>
      </c>
      <c r="Q51" s="24"/>
      <c r="R51" s="12"/>
      <c r="S51" s="13" t="str">
        <f t="shared" si="2"/>
        <v/>
      </c>
      <c r="T51" s="13" t="str">
        <f t="shared" si="3"/>
        <v/>
      </c>
      <c r="U51" s="25" t="str">
        <f t="shared" si="4"/>
        <v/>
      </c>
    </row>
    <row r="52" spans="1:21" x14ac:dyDescent="0.3">
      <c r="A52" s="22" t="str">
        <f>IF(PREENCHER!A50="","",PREENCHER!A50)</f>
        <v/>
      </c>
      <c r="B52" s="22" t="str">
        <f>IF(PREENCHER!B50="","",PREENCHER!B50)</f>
        <v/>
      </c>
      <c r="C52" s="22" t="str">
        <f>IF(PREENCHER!C50="","",PREENCHER!C50)</f>
        <v/>
      </c>
      <c r="D52" s="22" t="str">
        <f>IF(PREENCHER!D50="","",PREENCHER!D50)</f>
        <v/>
      </c>
      <c r="E52" s="23" t="str">
        <f>IF(PREENCHER!E50="","",IF(COUNTIF(PREENCHER!$AP50:$AR50,PREENCHER!E50)=0,CONCATENATE(PREENCHER!BA50,#REF!),PREENCHER!E50))</f>
        <v/>
      </c>
      <c r="F52" s="23" t="str">
        <f>IF(PREENCHER!F50="","",IF(COUNTIF(PREENCHER!$AP50:$AR50,PREENCHER!F50)=0,CONCATENATE(PREENCHER!BB50,#REF!),PREENCHER!F50))</f>
        <v/>
      </c>
      <c r="G52" s="23" t="str">
        <f>IF(PREENCHER!G50="","",IF(COUNTIF(PREENCHER!$AP50:$AR50,PREENCHER!G50)=0,CONCATENATE(PREENCHER!BC50,#REF!),PREENCHER!G50))</f>
        <v/>
      </c>
      <c r="H52" s="23" t="str">
        <f>IF(PREENCHER!H50="","",IF(COUNTIF(PREENCHER!$AP50:$AR50,PREENCHER!H50)=0,CONCATENATE(PREENCHER!BD50,#REF!),PREENCHER!H50))</f>
        <v/>
      </c>
      <c r="I52" s="23" t="str">
        <f>IF(PREENCHER!J50="","",IF(COUNTIF(PREENCHER!$AP50:$AR50,PREENCHER!J50)=0,CONCATENATE(PREENCHER!BE50,#REF!),PREENCHER!J50))</f>
        <v/>
      </c>
      <c r="J52" s="23" t="str">
        <f>IF(PREENCHER!K50="","",IF(COUNTIF(PREENCHER!$AP50:$AR50,PREENCHER!K50)=0,CONCATENATE(PREENCHER!BF50,#REF!),PREENCHER!K50))</f>
        <v/>
      </c>
      <c r="K52" s="23" t="str">
        <f>IF(PREENCHER!L50="","",IF(COUNTIF(PREENCHER!$AP50:$AR50,PREENCHER!L50)=0,CONCATENATE(PREENCHER!BG50,#REF!),PREENCHER!L50))</f>
        <v/>
      </c>
      <c r="L52" s="23" t="str">
        <f>IF(PREENCHER!M50="","",IF(COUNTIF(PREENCHER!$AP50:$AR50,PREENCHER!M50)=0,CONCATENATE(PREENCHER!BH50,#REF!),PREENCHER!M50))</f>
        <v/>
      </c>
      <c r="M52" s="23" t="str">
        <f>IF(PREENCHER!N50="","",IF(COUNTIF(PREENCHER!$AP50:$AR50,PREENCHER!N50)=0,CONCATENATE(PREENCHER!BI50,#REF!),PREENCHER!N50))</f>
        <v/>
      </c>
      <c r="N52" s="23" t="str">
        <f>IF(PREENCHER!R50="","",IF(COUNTIF(PREENCHER!$AP50:$AR50,PREENCHER!R50)=0,CONCATENATE(PREENCHER!BJ50,#REF!),PREENCHER!R50))</f>
        <v/>
      </c>
      <c r="O52" s="13" t="str">
        <f t="shared" si="0"/>
        <v/>
      </c>
      <c r="P52" s="13" t="str">
        <f t="shared" si="1"/>
        <v/>
      </c>
      <c r="Q52" s="24"/>
      <c r="R52" s="12"/>
      <c r="S52" s="13" t="str">
        <f t="shared" si="2"/>
        <v/>
      </c>
      <c r="T52" s="13" t="str">
        <f t="shared" si="3"/>
        <v/>
      </c>
      <c r="U52" s="25" t="str">
        <f t="shared" si="4"/>
        <v/>
      </c>
    </row>
    <row r="53" spans="1:21" x14ac:dyDescent="0.3">
      <c r="A53" s="22" t="str">
        <f>IF(PREENCHER!A51="","",PREENCHER!A51)</f>
        <v/>
      </c>
      <c r="B53" s="22" t="str">
        <f>IF(PREENCHER!B51="","",PREENCHER!B51)</f>
        <v/>
      </c>
      <c r="C53" s="22" t="str">
        <f>IF(PREENCHER!C51="","",PREENCHER!C51)</f>
        <v/>
      </c>
      <c r="D53" s="22" t="str">
        <f>IF(PREENCHER!D51="","",PREENCHER!D51)</f>
        <v/>
      </c>
      <c r="E53" s="23" t="str">
        <f>IF(PREENCHER!E51="","",IF(COUNTIF(PREENCHER!$AP51:$AR51,PREENCHER!E51)=0,CONCATENATE(PREENCHER!BA51,#REF!),PREENCHER!E51))</f>
        <v/>
      </c>
      <c r="F53" s="23" t="str">
        <f>IF(PREENCHER!F51="","",IF(COUNTIF(PREENCHER!$AP51:$AR51,PREENCHER!F51)=0,CONCATENATE(PREENCHER!BB51,#REF!),PREENCHER!F51))</f>
        <v/>
      </c>
      <c r="G53" s="23" t="str">
        <f>IF(PREENCHER!G51="","",IF(COUNTIF(PREENCHER!$AP51:$AR51,PREENCHER!G51)=0,CONCATENATE(PREENCHER!BC51,#REF!),PREENCHER!G51))</f>
        <v/>
      </c>
      <c r="H53" s="23" t="str">
        <f>IF(PREENCHER!H51="","",IF(COUNTIF(PREENCHER!$AP51:$AR51,PREENCHER!H51)=0,CONCATENATE(PREENCHER!BD51,#REF!),PREENCHER!H51))</f>
        <v/>
      </c>
      <c r="I53" s="23" t="str">
        <f>IF(PREENCHER!J51="","",IF(COUNTIF(PREENCHER!$AP51:$AR51,PREENCHER!J51)=0,CONCATENATE(PREENCHER!BE51,#REF!),PREENCHER!J51))</f>
        <v/>
      </c>
      <c r="J53" s="23" t="str">
        <f>IF(PREENCHER!K51="","",IF(COUNTIF(PREENCHER!$AP51:$AR51,PREENCHER!K51)=0,CONCATENATE(PREENCHER!BF51,#REF!),PREENCHER!K51))</f>
        <v/>
      </c>
      <c r="K53" s="23" t="str">
        <f>IF(PREENCHER!L51="","",IF(COUNTIF(PREENCHER!$AP51:$AR51,PREENCHER!L51)=0,CONCATENATE(PREENCHER!BG51,#REF!),PREENCHER!L51))</f>
        <v/>
      </c>
      <c r="L53" s="23" t="str">
        <f>IF(PREENCHER!M51="","",IF(COUNTIF(PREENCHER!$AP51:$AR51,PREENCHER!M51)=0,CONCATENATE(PREENCHER!BH51,#REF!),PREENCHER!M51))</f>
        <v/>
      </c>
      <c r="M53" s="23" t="str">
        <f>IF(PREENCHER!N51="","",IF(COUNTIF(PREENCHER!$AP51:$AR51,PREENCHER!N51)=0,CONCATENATE(PREENCHER!BI51,#REF!),PREENCHER!N51))</f>
        <v/>
      </c>
      <c r="N53" s="23" t="str">
        <f>IF(PREENCHER!R51="","",IF(COUNTIF(PREENCHER!$AP51:$AR51,PREENCHER!R51)=0,CONCATENATE(PREENCHER!BJ51,#REF!),PREENCHER!R51))</f>
        <v/>
      </c>
      <c r="O53" s="13" t="str">
        <f t="shared" si="0"/>
        <v/>
      </c>
      <c r="P53" s="13" t="str">
        <f t="shared" si="1"/>
        <v/>
      </c>
      <c r="Q53" s="24"/>
      <c r="R53" s="12"/>
      <c r="S53" s="13" t="str">
        <f t="shared" si="2"/>
        <v/>
      </c>
      <c r="T53" s="13" t="str">
        <f t="shared" si="3"/>
        <v/>
      </c>
      <c r="U53" s="25" t="str">
        <f t="shared" si="4"/>
        <v/>
      </c>
    </row>
    <row r="54" spans="1:21" x14ac:dyDescent="0.3">
      <c r="A54" s="22" t="str">
        <f>IF(PREENCHER!A52="","",PREENCHER!A52)</f>
        <v/>
      </c>
      <c r="B54" s="22" t="str">
        <f>IF(PREENCHER!B52="","",PREENCHER!B52)</f>
        <v/>
      </c>
      <c r="C54" s="22" t="str">
        <f>IF(PREENCHER!C52="","",PREENCHER!C52)</f>
        <v/>
      </c>
      <c r="D54" s="22" t="str">
        <f>IF(PREENCHER!D52="","",PREENCHER!D52)</f>
        <v/>
      </c>
      <c r="E54" s="23" t="str">
        <f>IF(PREENCHER!E52="","",IF(COUNTIF(PREENCHER!$AP52:$AR52,PREENCHER!E52)=0,CONCATENATE(PREENCHER!BA52,#REF!),PREENCHER!E52))</f>
        <v/>
      </c>
      <c r="F54" s="23" t="str">
        <f>IF(PREENCHER!F52="","",IF(COUNTIF(PREENCHER!$AP52:$AR52,PREENCHER!F52)=0,CONCATENATE(PREENCHER!BB52,#REF!),PREENCHER!F52))</f>
        <v/>
      </c>
      <c r="G54" s="23" t="str">
        <f>IF(PREENCHER!G52="","",IF(COUNTIF(PREENCHER!$AP52:$AR52,PREENCHER!G52)=0,CONCATENATE(PREENCHER!BC52,#REF!),PREENCHER!G52))</f>
        <v/>
      </c>
      <c r="H54" s="23" t="str">
        <f>IF(PREENCHER!H52="","",IF(COUNTIF(PREENCHER!$AP52:$AR52,PREENCHER!H52)=0,CONCATENATE(PREENCHER!BD52,#REF!),PREENCHER!H52))</f>
        <v/>
      </c>
      <c r="I54" s="23" t="str">
        <f>IF(PREENCHER!J52="","",IF(COUNTIF(PREENCHER!$AP52:$AR52,PREENCHER!J52)=0,CONCATENATE(PREENCHER!BE52,#REF!),PREENCHER!J52))</f>
        <v/>
      </c>
      <c r="J54" s="23" t="str">
        <f>IF(PREENCHER!K52="","",IF(COUNTIF(PREENCHER!$AP52:$AR52,PREENCHER!K52)=0,CONCATENATE(PREENCHER!BF52,#REF!),PREENCHER!K52))</f>
        <v/>
      </c>
      <c r="K54" s="23" t="str">
        <f>IF(PREENCHER!L52="","",IF(COUNTIF(PREENCHER!$AP52:$AR52,PREENCHER!L52)=0,CONCATENATE(PREENCHER!BG52,#REF!),PREENCHER!L52))</f>
        <v/>
      </c>
      <c r="L54" s="23" t="str">
        <f>IF(PREENCHER!M52="","",IF(COUNTIF(PREENCHER!$AP52:$AR52,PREENCHER!M52)=0,CONCATENATE(PREENCHER!BH52,#REF!),PREENCHER!M52))</f>
        <v/>
      </c>
      <c r="M54" s="23" t="str">
        <f>IF(PREENCHER!N52="","",IF(COUNTIF(PREENCHER!$AP52:$AR52,PREENCHER!N52)=0,CONCATENATE(PREENCHER!BI52,#REF!),PREENCHER!N52))</f>
        <v/>
      </c>
      <c r="N54" s="23" t="str">
        <f>IF(PREENCHER!R52="","",IF(COUNTIF(PREENCHER!$AP52:$AR52,PREENCHER!R52)=0,CONCATENATE(PREENCHER!BJ52,#REF!),PREENCHER!R52))</f>
        <v/>
      </c>
      <c r="O54" s="13" t="str">
        <f t="shared" si="0"/>
        <v/>
      </c>
      <c r="P54" s="13" t="str">
        <f t="shared" si="1"/>
        <v/>
      </c>
      <c r="Q54" s="24"/>
      <c r="R54" s="12"/>
      <c r="S54" s="13" t="str">
        <f t="shared" si="2"/>
        <v/>
      </c>
      <c r="T54" s="13" t="str">
        <f t="shared" si="3"/>
        <v/>
      </c>
      <c r="U54" s="25" t="str">
        <f t="shared" si="4"/>
        <v/>
      </c>
    </row>
    <row r="55" spans="1:21" x14ac:dyDescent="0.3">
      <c r="A55" s="22" t="str">
        <f>IF(PREENCHER!A53="","",PREENCHER!A53)</f>
        <v/>
      </c>
      <c r="B55" s="22" t="str">
        <f>IF(PREENCHER!B53="","",PREENCHER!B53)</f>
        <v/>
      </c>
      <c r="C55" s="22" t="str">
        <f>IF(PREENCHER!C53="","",PREENCHER!C53)</f>
        <v/>
      </c>
      <c r="D55" s="22" t="str">
        <f>IF(PREENCHER!D53="","",PREENCHER!D53)</f>
        <v/>
      </c>
      <c r="E55" s="23" t="str">
        <f>IF(PREENCHER!E53="","",IF(COUNTIF(PREENCHER!$AP53:$AR53,PREENCHER!E53)=0,CONCATENATE(PREENCHER!BA53,#REF!),PREENCHER!E53))</f>
        <v/>
      </c>
      <c r="F55" s="23" t="str">
        <f>IF(PREENCHER!F53="","",IF(COUNTIF(PREENCHER!$AP53:$AR53,PREENCHER!F53)=0,CONCATENATE(PREENCHER!BB53,#REF!),PREENCHER!F53))</f>
        <v/>
      </c>
      <c r="G55" s="23" t="str">
        <f>IF(PREENCHER!G53="","",IF(COUNTIF(PREENCHER!$AP53:$AR53,PREENCHER!G53)=0,CONCATENATE(PREENCHER!BC53,#REF!),PREENCHER!G53))</f>
        <v/>
      </c>
      <c r="H55" s="23" t="str">
        <f>IF(PREENCHER!H53="","",IF(COUNTIF(PREENCHER!$AP53:$AR53,PREENCHER!H53)=0,CONCATENATE(PREENCHER!BD53,#REF!),PREENCHER!H53))</f>
        <v/>
      </c>
      <c r="I55" s="23" t="str">
        <f>IF(PREENCHER!J53="","",IF(COUNTIF(PREENCHER!$AP53:$AR53,PREENCHER!J53)=0,CONCATENATE(PREENCHER!BE53,#REF!),PREENCHER!J53))</f>
        <v/>
      </c>
      <c r="J55" s="23" t="str">
        <f>IF(PREENCHER!K53="","",IF(COUNTIF(PREENCHER!$AP53:$AR53,PREENCHER!K53)=0,CONCATENATE(PREENCHER!BF53,#REF!),PREENCHER!K53))</f>
        <v/>
      </c>
      <c r="K55" s="23" t="str">
        <f>IF(PREENCHER!L53="","",IF(COUNTIF(PREENCHER!$AP53:$AR53,PREENCHER!L53)=0,CONCATENATE(PREENCHER!BG53,#REF!),PREENCHER!L53))</f>
        <v/>
      </c>
      <c r="L55" s="23" t="str">
        <f>IF(PREENCHER!M53="","",IF(COUNTIF(PREENCHER!$AP53:$AR53,PREENCHER!M53)=0,CONCATENATE(PREENCHER!BH53,#REF!),PREENCHER!M53))</f>
        <v/>
      </c>
      <c r="M55" s="23" t="str">
        <f>IF(PREENCHER!N53="","",IF(COUNTIF(PREENCHER!$AP53:$AR53,PREENCHER!N53)=0,CONCATENATE(PREENCHER!BI53,#REF!),PREENCHER!N53))</f>
        <v/>
      </c>
      <c r="N55" s="23" t="str">
        <f>IF(PREENCHER!R53="","",IF(COUNTIF(PREENCHER!$AP53:$AR53,PREENCHER!R53)=0,CONCATENATE(PREENCHER!BJ53,#REF!),PREENCHER!R53))</f>
        <v/>
      </c>
      <c r="O55" s="13" t="str">
        <f t="shared" si="0"/>
        <v/>
      </c>
      <c r="P55" s="13" t="str">
        <f t="shared" si="1"/>
        <v/>
      </c>
      <c r="Q55" s="24"/>
      <c r="R55" s="12"/>
      <c r="S55" s="13" t="str">
        <f t="shared" si="2"/>
        <v/>
      </c>
      <c r="T55" s="13" t="str">
        <f t="shared" si="3"/>
        <v/>
      </c>
      <c r="U55" s="25" t="str">
        <f t="shared" si="4"/>
        <v/>
      </c>
    </row>
    <row r="56" spans="1:21" x14ac:dyDescent="0.3">
      <c r="A56" s="22" t="str">
        <f>IF(PREENCHER!A54="","",PREENCHER!A54)</f>
        <v/>
      </c>
      <c r="B56" s="22" t="str">
        <f>IF(PREENCHER!B54="","",PREENCHER!B54)</f>
        <v/>
      </c>
      <c r="C56" s="22" t="str">
        <f>IF(PREENCHER!C54="","",PREENCHER!C54)</f>
        <v/>
      </c>
      <c r="D56" s="22" t="str">
        <f>IF(PREENCHER!D54="","",PREENCHER!D54)</f>
        <v/>
      </c>
      <c r="E56" s="23" t="str">
        <f>IF(PREENCHER!E54="","",IF(COUNTIF(PREENCHER!$AP54:$AR54,PREENCHER!E54)=0,CONCATENATE(PREENCHER!BA54,#REF!),PREENCHER!E54))</f>
        <v/>
      </c>
      <c r="F56" s="23" t="str">
        <f>IF(PREENCHER!F54="","",IF(COUNTIF(PREENCHER!$AP54:$AR54,PREENCHER!F54)=0,CONCATENATE(PREENCHER!BB54,#REF!),PREENCHER!F54))</f>
        <v/>
      </c>
      <c r="G56" s="23" t="str">
        <f>IF(PREENCHER!G54="","",IF(COUNTIF(PREENCHER!$AP54:$AR54,PREENCHER!G54)=0,CONCATENATE(PREENCHER!BC54,#REF!),PREENCHER!G54))</f>
        <v/>
      </c>
      <c r="H56" s="23" t="str">
        <f>IF(PREENCHER!H54="","",IF(COUNTIF(PREENCHER!$AP54:$AR54,PREENCHER!H54)=0,CONCATENATE(PREENCHER!BD54,#REF!),PREENCHER!H54))</f>
        <v/>
      </c>
      <c r="I56" s="23" t="str">
        <f>IF(PREENCHER!J54="","",IF(COUNTIF(PREENCHER!$AP54:$AR54,PREENCHER!J54)=0,CONCATENATE(PREENCHER!BE54,#REF!),PREENCHER!J54))</f>
        <v/>
      </c>
      <c r="J56" s="23" t="str">
        <f>IF(PREENCHER!K54="","",IF(COUNTIF(PREENCHER!$AP54:$AR54,PREENCHER!K54)=0,CONCATENATE(PREENCHER!BF54,#REF!),PREENCHER!K54))</f>
        <v/>
      </c>
      <c r="K56" s="23" t="str">
        <f>IF(PREENCHER!L54="","",IF(COUNTIF(PREENCHER!$AP54:$AR54,PREENCHER!L54)=0,CONCATENATE(PREENCHER!BG54,#REF!),PREENCHER!L54))</f>
        <v/>
      </c>
      <c r="L56" s="23" t="str">
        <f>IF(PREENCHER!M54="","",IF(COUNTIF(PREENCHER!$AP54:$AR54,PREENCHER!M54)=0,CONCATENATE(PREENCHER!BH54,#REF!),PREENCHER!M54))</f>
        <v/>
      </c>
      <c r="M56" s="23" t="str">
        <f>IF(PREENCHER!N54="","",IF(COUNTIF(PREENCHER!$AP54:$AR54,PREENCHER!N54)=0,CONCATENATE(PREENCHER!BI54,#REF!),PREENCHER!N54))</f>
        <v/>
      </c>
      <c r="N56" s="23" t="str">
        <f>IF(PREENCHER!R54="","",IF(COUNTIF(PREENCHER!$AP54:$AR54,PREENCHER!R54)=0,CONCATENATE(PREENCHER!BJ54,#REF!),PREENCHER!R54))</f>
        <v/>
      </c>
      <c r="O56" s="13" t="str">
        <f t="shared" si="0"/>
        <v/>
      </c>
      <c r="P56" s="13" t="str">
        <f t="shared" si="1"/>
        <v/>
      </c>
      <c r="Q56" s="24"/>
      <c r="R56" s="12"/>
      <c r="S56" s="13" t="str">
        <f t="shared" si="2"/>
        <v/>
      </c>
      <c r="T56" s="13" t="str">
        <f t="shared" si="3"/>
        <v/>
      </c>
      <c r="U56" s="25" t="str">
        <f t="shared" si="4"/>
        <v/>
      </c>
    </row>
    <row r="57" spans="1:21" x14ac:dyDescent="0.3">
      <c r="A57" s="22" t="str">
        <f>IF(PREENCHER!A55="","",PREENCHER!A55)</f>
        <v/>
      </c>
      <c r="B57" s="22" t="str">
        <f>IF(PREENCHER!B55="","",PREENCHER!B55)</f>
        <v/>
      </c>
      <c r="C57" s="22" t="str">
        <f>IF(PREENCHER!C55="","",PREENCHER!C55)</f>
        <v/>
      </c>
      <c r="D57" s="22" t="str">
        <f>IF(PREENCHER!D55="","",PREENCHER!D55)</f>
        <v/>
      </c>
      <c r="E57" s="23" t="str">
        <f>IF(PREENCHER!E55="","",IF(COUNTIF(PREENCHER!$AP55:$AR55,PREENCHER!E55)=0,CONCATENATE(PREENCHER!BA55,#REF!),PREENCHER!E55))</f>
        <v/>
      </c>
      <c r="F57" s="23" t="str">
        <f>IF(PREENCHER!F55="","",IF(COUNTIF(PREENCHER!$AP55:$AR55,PREENCHER!F55)=0,CONCATENATE(PREENCHER!BB55,#REF!),PREENCHER!F55))</f>
        <v/>
      </c>
      <c r="G57" s="23" t="str">
        <f>IF(PREENCHER!G55="","",IF(COUNTIF(PREENCHER!$AP55:$AR55,PREENCHER!G55)=0,CONCATENATE(PREENCHER!BC55,#REF!),PREENCHER!G55))</f>
        <v/>
      </c>
      <c r="H57" s="23" t="str">
        <f>IF(PREENCHER!H55="","",IF(COUNTIF(PREENCHER!$AP55:$AR55,PREENCHER!H55)=0,CONCATENATE(PREENCHER!BD55,#REF!),PREENCHER!H55))</f>
        <v/>
      </c>
      <c r="I57" s="23" t="str">
        <f>IF(PREENCHER!J55="","",IF(COUNTIF(PREENCHER!$AP55:$AR55,PREENCHER!J55)=0,CONCATENATE(PREENCHER!BE55,#REF!),PREENCHER!J55))</f>
        <v/>
      </c>
      <c r="J57" s="23" t="str">
        <f>IF(PREENCHER!K55="","",IF(COUNTIF(PREENCHER!$AP55:$AR55,PREENCHER!K55)=0,CONCATENATE(PREENCHER!BF55,#REF!),PREENCHER!K55))</f>
        <v/>
      </c>
      <c r="K57" s="23" t="str">
        <f>IF(PREENCHER!L55="","",IF(COUNTIF(PREENCHER!$AP55:$AR55,PREENCHER!L55)=0,CONCATENATE(PREENCHER!BG55,#REF!),PREENCHER!L55))</f>
        <v/>
      </c>
      <c r="L57" s="23" t="str">
        <f>IF(PREENCHER!M55="","",IF(COUNTIF(PREENCHER!$AP55:$AR55,PREENCHER!M55)=0,CONCATENATE(PREENCHER!BH55,#REF!),PREENCHER!M55))</f>
        <v/>
      </c>
      <c r="M57" s="23" t="str">
        <f>IF(PREENCHER!N55="","",IF(COUNTIF(PREENCHER!$AP55:$AR55,PREENCHER!N55)=0,CONCATENATE(PREENCHER!BI55,#REF!),PREENCHER!N55))</f>
        <v/>
      </c>
      <c r="N57" s="23" t="str">
        <f>IF(PREENCHER!R55="","",IF(COUNTIF(PREENCHER!$AP55:$AR55,PREENCHER!R55)=0,CONCATENATE(PREENCHER!BJ55,#REF!),PREENCHER!R55))</f>
        <v/>
      </c>
      <c r="O57" s="13" t="str">
        <f t="shared" si="0"/>
        <v/>
      </c>
      <c r="P57" s="13" t="str">
        <f t="shared" si="1"/>
        <v/>
      </c>
      <c r="Q57" s="24"/>
      <c r="R57" s="12"/>
      <c r="S57" s="13" t="str">
        <f t="shared" si="2"/>
        <v/>
      </c>
      <c r="T57" s="13" t="str">
        <f t="shared" si="3"/>
        <v/>
      </c>
      <c r="U57" s="25" t="str">
        <f t="shared" si="4"/>
        <v/>
      </c>
    </row>
    <row r="58" spans="1:21" x14ac:dyDescent="0.3">
      <c r="A58" s="22" t="str">
        <f>IF(PREENCHER!A56="","",PREENCHER!A56)</f>
        <v/>
      </c>
      <c r="B58" s="22" t="str">
        <f>IF(PREENCHER!B56="","",PREENCHER!B56)</f>
        <v/>
      </c>
      <c r="C58" s="22" t="str">
        <f>IF(PREENCHER!C56="","",PREENCHER!C56)</f>
        <v/>
      </c>
      <c r="D58" s="22" t="str">
        <f>IF(PREENCHER!D56="","",PREENCHER!D56)</f>
        <v/>
      </c>
      <c r="E58" s="23" t="str">
        <f>IF(PREENCHER!E56="","",IF(COUNTIF(PREENCHER!$AP56:$AR56,PREENCHER!E56)=0,CONCATENATE(PREENCHER!BA56,#REF!),PREENCHER!E56))</f>
        <v/>
      </c>
      <c r="F58" s="23" t="str">
        <f>IF(PREENCHER!F56="","",IF(COUNTIF(PREENCHER!$AP56:$AR56,PREENCHER!F56)=0,CONCATENATE(PREENCHER!BB56,#REF!),PREENCHER!F56))</f>
        <v/>
      </c>
      <c r="G58" s="23" t="str">
        <f>IF(PREENCHER!G56="","",IF(COUNTIF(PREENCHER!$AP56:$AR56,PREENCHER!G56)=0,CONCATENATE(PREENCHER!BC56,#REF!),PREENCHER!G56))</f>
        <v/>
      </c>
      <c r="H58" s="23" t="str">
        <f>IF(PREENCHER!H56="","",IF(COUNTIF(PREENCHER!$AP56:$AR56,PREENCHER!H56)=0,CONCATENATE(PREENCHER!BD56,#REF!),PREENCHER!H56))</f>
        <v/>
      </c>
      <c r="I58" s="23" t="str">
        <f>IF(PREENCHER!J56="","",IF(COUNTIF(PREENCHER!$AP56:$AR56,PREENCHER!J56)=0,CONCATENATE(PREENCHER!BE56,#REF!),PREENCHER!J56))</f>
        <v/>
      </c>
      <c r="J58" s="23" t="str">
        <f>IF(PREENCHER!K56="","",IF(COUNTIF(PREENCHER!$AP56:$AR56,PREENCHER!K56)=0,CONCATENATE(PREENCHER!BF56,#REF!),PREENCHER!K56))</f>
        <v/>
      </c>
      <c r="K58" s="23" t="str">
        <f>IF(PREENCHER!L56="","",IF(COUNTIF(PREENCHER!$AP56:$AR56,PREENCHER!L56)=0,CONCATENATE(PREENCHER!BG56,#REF!),PREENCHER!L56))</f>
        <v/>
      </c>
      <c r="L58" s="23" t="str">
        <f>IF(PREENCHER!M56="","",IF(COUNTIF(PREENCHER!$AP56:$AR56,PREENCHER!M56)=0,CONCATENATE(PREENCHER!BH56,#REF!),PREENCHER!M56))</f>
        <v/>
      </c>
      <c r="M58" s="23" t="str">
        <f>IF(PREENCHER!N56="","",IF(COUNTIF(PREENCHER!$AP56:$AR56,PREENCHER!N56)=0,CONCATENATE(PREENCHER!BI56,#REF!),PREENCHER!N56))</f>
        <v/>
      </c>
      <c r="N58" s="23" t="str">
        <f>IF(PREENCHER!R56="","",IF(COUNTIF(PREENCHER!$AP56:$AR56,PREENCHER!R56)=0,CONCATENATE(PREENCHER!BJ56,#REF!),PREENCHER!R56))</f>
        <v/>
      </c>
      <c r="O58" s="13" t="str">
        <f t="shared" si="0"/>
        <v/>
      </c>
      <c r="P58" s="13" t="str">
        <f t="shared" si="1"/>
        <v/>
      </c>
      <c r="Q58" s="24"/>
      <c r="R58" s="12"/>
      <c r="S58" s="13" t="str">
        <f t="shared" si="2"/>
        <v/>
      </c>
      <c r="T58" s="13" t="str">
        <f t="shared" si="3"/>
        <v/>
      </c>
      <c r="U58" s="25" t="str">
        <f t="shared" si="4"/>
        <v/>
      </c>
    </row>
    <row r="59" spans="1:21" x14ac:dyDescent="0.3">
      <c r="A59" s="22" t="str">
        <f>IF(PREENCHER!A57="","",PREENCHER!A57)</f>
        <v/>
      </c>
      <c r="B59" s="22" t="str">
        <f>IF(PREENCHER!B57="","",PREENCHER!B57)</f>
        <v/>
      </c>
      <c r="C59" s="22" t="str">
        <f>IF(PREENCHER!C57="","",PREENCHER!C57)</f>
        <v/>
      </c>
      <c r="D59" s="22" t="str">
        <f>IF(PREENCHER!D57="","",PREENCHER!D57)</f>
        <v/>
      </c>
      <c r="E59" s="23" t="str">
        <f>IF(PREENCHER!E57="","",IF(COUNTIF(PREENCHER!$AP57:$AR57,PREENCHER!E57)=0,CONCATENATE(PREENCHER!BA57,#REF!),PREENCHER!E57))</f>
        <v/>
      </c>
      <c r="F59" s="23" t="str">
        <f>IF(PREENCHER!F57="","",IF(COUNTIF(PREENCHER!$AP57:$AR57,PREENCHER!F57)=0,CONCATENATE(PREENCHER!BB57,#REF!),PREENCHER!F57))</f>
        <v/>
      </c>
      <c r="G59" s="23" t="str">
        <f>IF(PREENCHER!G57="","",IF(COUNTIF(PREENCHER!$AP57:$AR57,PREENCHER!G57)=0,CONCATENATE(PREENCHER!BC57,#REF!),PREENCHER!G57))</f>
        <v/>
      </c>
      <c r="H59" s="23" t="str">
        <f>IF(PREENCHER!H57="","",IF(COUNTIF(PREENCHER!$AP57:$AR57,PREENCHER!H57)=0,CONCATENATE(PREENCHER!BD57,#REF!),PREENCHER!H57))</f>
        <v/>
      </c>
      <c r="I59" s="23" t="str">
        <f>IF(PREENCHER!J57="","",IF(COUNTIF(PREENCHER!$AP57:$AR57,PREENCHER!J57)=0,CONCATENATE(PREENCHER!BE57,#REF!),PREENCHER!J57))</f>
        <v/>
      </c>
      <c r="J59" s="23" t="str">
        <f>IF(PREENCHER!K57="","",IF(COUNTIF(PREENCHER!$AP57:$AR57,PREENCHER!K57)=0,CONCATENATE(PREENCHER!BF57,#REF!),PREENCHER!K57))</f>
        <v/>
      </c>
      <c r="K59" s="23" t="str">
        <f>IF(PREENCHER!L57="","",IF(COUNTIF(PREENCHER!$AP57:$AR57,PREENCHER!L57)=0,CONCATENATE(PREENCHER!BG57,#REF!),PREENCHER!L57))</f>
        <v/>
      </c>
      <c r="L59" s="23" t="str">
        <f>IF(PREENCHER!M57="","",IF(COUNTIF(PREENCHER!$AP57:$AR57,PREENCHER!M57)=0,CONCATENATE(PREENCHER!BH57,#REF!),PREENCHER!M57))</f>
        <v/>
      </c>
      <c r="M59" s="23" t="str">
        <f>IF(PREENCHER!N57="","",IF(COUNTIF(PREENCHER!$AP57:$AR57,PREENCHER!N57)=0,CONCATENATE(PREENCHER!BI57,#REF!),PREENCHER!N57))</f>
        <v/>
      </c>
      <c r="N59" s="23" t="str">
        <f>IF(PREENCHER!R57="","",IF(COUNTIF(PREENCHER!$AP57:$AR57,PREENCHER!R57)=0,CONCATENATE(PREENCHER!BJ57,#REF!),PREENCHER!R57))</f>
        <v/>
      </c>
      <c r="O59" s="13" t="str">
        <f t="shared" si="0"/>
        <v/>
      </c>
      <c r="P59" s="13" t="str">
        <f t="shared" si="1"/>
        <v/>
      </c>
      <c r="Q59" s="24"/>
      <c r="R59" s="12"/>
      <c r="S59" s="13" t="str">
        <f t="shared" si="2"/>
        <v/>
      </c>
      <c r="T59" s="13" t="str">
        <f t="shared" si="3"/>
        <v/>
      </c>
      <c r="U59" s="25" t="str">
        <f t="shared" si="4"/>
        <v/>
      </c>
    </row>
    <row r="60" spans="1:21" x14ac:dyDescent="0.3">
      <c r="A60" s="22" t="str">
        <f>IF(PREENCHER!A58="","",PREENCHER!A58)</f>
        <v/>
      </c>
      <c r="B60" s="22" t="str">
        <f>IF(PREENCHER!B58="","",PREENCHER!B58)</f>
        <v/>
      </c>
      <c r="C60" s="22" t="str">
        <f>IF(PREENCHER!C58="","",PREENCHER!C58)</f>
        <v/>
      </c>
      <c r="D60" s="22" t="str">
        <f>IF(PREENCHER!D58="","",PREENCHER!D58)</f>
        <v/>
      </c>
      <c r="E60" s="23" t="str">
        <f>IF(PREENCHER!E58="","",IF(COUNTIF(PREENCHER!$AP58:$AR58,PREENCHER!E58)=0,CONCATENATE(PREENCHER!BA58,#REF!),PREENCHER!E58))</f>
        <v/>
      </c>
      <c r="F60" s="23" t="str">
        <f>IF(PREENCHER!F58="","",IF(COUNTIF(PREENCHER!$AP58:$AR58,PREENCHER!F58)=0,CONCATENATE(PREENCHER!BB58,#REF!),PREENCHER!F58))</f>
        <v/>
      </c>
      <c r="G60" s="23" t="str">
        <f>IF(PREENCHER!G58="","",IF(COUNTIF(PREENCHER!$AP58:$AR58,PREENCHER!G58)=0,CONCATENATE(PREENCHER!BC58,#REF!),PREENCHER!G58))</f>
        <v/>
      </c>
      <c r="H60" s="23" t="str">
        <f>IF(PREENCHER!H58="","",IF(COUNTIF(PREENCHER!$AP58:$AR58,PREENCHER!H58)=0,CONCATENATE(PREENCHER!BD58,#REF!),PREENCHER!H58))</f>
        <v/>
      </c>
      <c r="I60" s="23" t="str">
        <f>IF(PREENCHER!J58="","",IF(COUNTIF(PREENCHER!$AP58:$AR58,PREENCHER!J58)=0,CONCATENATE(PREENCHER!BE58,#REF!),PREENCHER!J58))</f>
        <v/>
      </c>
      <c r="J60" s="23" t="str">
        <f>IF(PREENCHER!K58="","",IF(COUNTIF(PREENCHER!$AP58:$AR58,PREENCHER!K58)=0,CONCATENATE(PREENCHER!BF58,#REF!),PREENCHER!K58))</f>
        <v/>
      </c>
      <c r="K60" s="23" t="str">
        <f>IF(PREENCHER!L58="","",IF(COUNTIF(PREENCHER!$AP58:$AR58,PREENCHER!L58)=0,CONCATENATE(PREENCHER!BG58,#REF!),PREENCHER!L58))</f>
        <v/>
      </c>
      <c r="L60" s="23" t="str">
        <f>IF(PREENCHER!M58="","",IF(COUNTIF(PREENCHER!$AP58:$AR58,PREENCHER!M58)=0,CONCATENATE(PREENCHER!BH58,#REF!),PREENCHER!M58))</f>
        <v/>
      </c>
      <c r="M60" s="23" t="str">
        <f>IF(PREENCHER!N58="","",IF(COUNTIF(PREENCHER!$AP58:$AR58,PREENCHER!N58)=0,CONCATENATE(PREENCHER!BI58,#REF!),PREENCHER!N58))</f>
        <v/>
      </c>
      <c r="N60" s="23" t="str">
        <f>IF(PREENCHER!R58="","",IF(COUNTIF(PREENCHER!$AP58:$AR58,PREENCHER!R58)=0,CONCATENATE(PREENCHER!BJ58,#REF!),PREENCHER!R58))</f>
        <v/>
      </c>
      <c r="O60" s="13" t="str">
        <f t="shared" si="0"/>
        <v/>
      </c>
      <c r="P60" s="13" t="str">
        <f t="shared" si="1"/>
        <v/>
      </c>
      <c r="Q60" s="24"/>
      <c r="R60" s="12"/>
      <c r="S60" s="13" t="str">
        <f t="shared" si="2"/>
        <v/>
      </c>
      <c r="T60" s="13" t="str">
        <f t="shared" si="3"/>
        <v/>
      </c>
      <c r="U60" s="25" t="str">
        <f t="shared" si="4"/>
        <v/>
      </c>
    </row>
    <row r="61" spans="1:21" x14ac:dyDescent="0.3">
      <c r="A61" s="22" t="str">
        <f>IF(PREENCHER!A59="","",PREENCHER!A59)</f>
        <v/>
      </c>
      <c r="B61" s="22" t="str">
        <f>IF(PREENCHER!B59="","",PREENCHER!B59)</f>
        <v/>
      </c>
      <c r="C61" s="22" t="str">
        <f>IF(PREENCHER!C59="","",PREENCHER!C59)</f>
        <v/>
      </c>
      <c r="D61" s="22" t="str">
        <f>IF(PREENCHER!D59="","",PREENCHER!D59)</f>
        <v/>
      </c>
      <c r="E61" s="23" t="str">
        <f>IF(PREENCHER!E59="","",IF(COUNTIF(PREENCHER!$AP59:$AR59,PREENCHER!E59)=0,CONCATENATE(PREENCHER!BA59,#REF!),PREENCHER!E59))</f>
        <v/>
      </c>
      <c r="F61" s="23" t="str">
        <f>IF(PREENCHER!F59="","",IF(COUNTIF(PREENCHER!$AP59:$AR59,PREENCHER!F59)=0,CONCATENATE(PREENCHER!BB59,#REF!),PREENCHER!F59))</f>
        <v/>
      </c>
      <c r="G61" s="23" t="str">
        <f>IF(PREENCHER!G59="","",IF(COUNTIF(PREENCHER!$AP59:$AR59,PREENCHER!G59)=0,CONCATENATE(PREENCHER!BC59,#REF!),PREENCHER!G59))</f>
        <v/>
      </c>
      <c r="H61" s="23" t="str">
        <f>IF(PREENCHER!H59="","",IF(COUNTIF(PREENCHER!$AP59:$AR59,PREENCHER!H59)=0,CONCATENATE(PREENCHER!BD59,#REF!),PREENCHER!H59))</f>
        <v/>
      </c>
      <c r="I61" s="23" t="str">
        <f>IF(PREENCHER!J59="","",IF(COUNTIF(PREENCHER!$AP59:$AR59,PREENCHER!J59)=0,CONCATENATE(PREENCHER!BE59,#REF!),PREENCHER!J59))</f>
        <v/>
      </c>
      <c r="J61" s="23" t="str">
        <f>IF(PREENCHER!K59="","",IF(COUNTIF(PREENCHER!$AP59:$AR59,PREENCHER!K59)=0,CONCATENATE(PREENCHER!BF59,#REF!),PREENCHER!K59))</f>
        <v/>
      </c>
      <c r="K61" s="23" t="str">
        <f>IF(PREENCHER!L59="","",IF(COUNTIF(PREENCHER!$AP59:$AR59,PREENCHER!L59)=0,CONCATENATE(PREENCHER!BG59,#REF!),PREENCHER!L59))</f>
        <v/>
      </c>
      <c r="L61" s="23" t="str">
        <f>IF(PREENCHER!M59="","",IF(COUNTIF(PREENCHER!$AP59:$AR59,PREENCHER!M59)=0,CONCATENATE(PREENCHER!BH59,#REF!),PREENCHER!M59))</f>
        <v/>
      </c>
      <c r="M61" s="23" t="str">
        <f>IF(PREENCHER!N59="","",IF(COUNTIF(PREENCHER!$AP59:$AR59,PREENCHER!N59)=0,CONCATENATE(PREENCHER!BI59,#REF!),PREENCHER!N59))</f>
        <v/>
      </c>
      <c r="N61" s="23" t="str">
        <f>IF(PREENCHER!R59="","",IF(COUNTIF(PREENCHER!$AP59:$AR59,PREENCHER!R59)=0,CONCATENATE(PREENCHER!BJ59,#REF!),PREENCHER!R59))</f>
        <v/>
      </c>
      <c r="O61" s="13" t="str">
        <f t="shared" si="0"/>
        <v/>
      </c>
      <c r="P61" s="13" t="str">
        <f t="shared" si="1"/>
        <v/>
      </c>
      <c r="Q61" s="24"/>
      <c r="R61" s="12"/>
      <c r="S61" s="13" t="str">
        <f t="shared" si="2"/>
        <v/>
      </c>
      <c r="T61" s="13" t="str">
        <f t="shared" si="3"/>
        <v/>
      </c>
      <c r="U61" s="25" t="str">
        <f t="shared" si="4"/>
        <v/>
      </c>
    </row>
    <row r="62" spans="1:21" x14ac:dyDescent="0.3">
      <c r="A62" s="22" t="str">
        <f>IF(PREENCHER!A60="","",PREENCHER!A60)</f>
        <v/>
      </c>
      <c r="B62" s="22" t="str">
        <f>IF(PREENCHER!B60="","",PREENCHER!B60)</f>
        <v/>
      </c>
      <c r="C62" s="22" t="str">
        <f>IF(PREENCHER!C60="","",PREENCHER!C60)</f>
        <v/>
      </c>
      <c r="D62" s="22" t="str">
        <f>IF(PREENCHER!D60="","",PREENCHER!D60)</f>
        <v/>
      </c>
      <c r="E62" s="23" t="str">
        <f>IF(PREENCHER!E60="","",IF(COUNTIF(PREENCHER!$AP60:$AR60,PREENCHER!E60)=0,CONCATENATE(PREENCHER!BA60,#REF!),PREENCHER!E60))</f>
        <v/>
      </c>
      <c r="F62" s="23" t="str">
        <f>IF(PREENCHER!F60="","",IF(COUNTIF(PREENCHER!$AP60:$AR60,PREENCHER!F60)=0,CONCATENATE(PREENCHER!BB60,#REF!),PREENCHER!F60))</f>
        <v/>
      </c>
      <c r="G62" s="23" t="str">
        <f>IF(PREENCHER!G60="","",IF(COUNTIF(PREENCHER!$AP60:$AR60,PREENCHER!G60)=0,CONCATENATE(PREENCHER!BC60,#REF!),PREENCHER!G60))</f>
        <v/>
      </c>
      <c r="H62" s="23" t="str">
        <f>IF(PREENCHER!H60="","",IF(COUNTIF(PREENCHER!$AP60:$AR60,PREENCHER!H60)=0,CONCATENATE(PREENCHER!BD60,#REF!),PREENCHER!H60))</f>
        <v/>
      </c>
      <c r="I62" s="23" t="str">
        <f>IF(PREENCHER!J60="","",IF(COUNTIF(PREENCHER!$AP60:$AR60,PREENCHER!J60)=0,CONCATENATE(PREENCHER!BE60,#REF!),PREENCHER!J60))</f>
        <v/>
      </c>
      <c r="J62" s="23" t="str">
        <f>IF(PREENCHER!K60="","",IF(COUNTIF(PREENCHER!$AP60:$AR60,PREENCHER!K60)=0,CONCATENATE(PREENCHER!BF60,#REF!),PREENCHER!K60))</f>
        <v/>
      </c>
      <c r="K62" s="23" t="str">
        <f>IF(PREENCHER!L60="","",IF(COUNTIF(PREENCHER!$AP60:$AR60,PREENCHER!L60)=0,CONCATENATE(PREENCHER!BG60,#REF!),PREENCHER!L60))</f>
        <v/>
      </c>
      <c r="L62" s="23" t="str">
        <f>IF(PREENCHER!M60="","",IF(COUNTIF(PREENCHER!$AP60:$AR60,PREENCHER!M60)=0,CONCATENATE(PREENCHER!BH60,#REF!),PREENCHER!M60))</f>
        <v/>
      </c>
      <c r="M62" s="23" t="str">
        <f>IF(PREENCHER!N60="","",IF(COUNTIF(PREENCHER!$AP60:$AR60,PREENCHER!N60)=0,CONCATENATE(PREENCHER!BI60,#REF!),PREENCHER!N60))</f>
        <v/>
      </c>
      <c r="N62" s="23" t="str">
        <f>IF(PREENCHER!R60="","",IF(COUNTIF(PREENCHER!$AP60:$AR60,PREENCHER!R60)=0,CONCATENATE(PREENCHER!BJ60,#REF!),PREENCHER!R60))</f>
        <v/>
      </c>
      <c r="O62" s="13" t="str">
        <f t="shared" si="0"/>
        <v/>
      </c>
      <c r="P62" s="13" t="str">
        <f t="shared" si="1"/>
        <v/>
      </c>
      <c r="Q62" s="24"/>
      <c r="R62" s="12"/>
      <c r="S62" s="13" t="str">
        <f t="shared" si="2"/>
        <v/>
      </c>
      <c r="T62" s="13" t="str">
        <f t="shared" si="3"/>
        <v/>
      </c>
      <c r="U62" s="25" t="str">
        <f t="shared" si="4"/>
        <v/>
      </c>
    </row>
    <row r="63" spans="1:21" x14ac:dyDescent="0.3">
      <c r="A63" s="22" t="str">
        <f>IF(PREENCHER!A61="","",PREENCHER!A61)</f>
        <v/>
      </c>
      <c r="B63" s="22" t="str">
        <f>IF(PREENCHER!B61="","",PREENCHER!B61)</f>
        <v/>
      </c>
      <c r="C63" s="22" t="str">
        <f>IF(PREENCHER!C61="","",PREENCHER!C61)</f>
        <v/>
      </c>
      <c r="D63" s="22" t="str">
        <f>IF(PREENCHER!D61="","",PREENCHER!D61)</f>
        <v/>
      </c>
      <c r="E63" s="23" t="str">
        <f>IF(PREENCHER!E61="","",IF(COUNTIF(PREENCHER!$AP61:$AR61,PREENCHER!E61)=0,CONCATENATE(PREENCHER!BA61,#REF!),PREENCHER!E61))</f>
        <v/>
      </c>
      <c r="F63" s="23" t="str">
        <f>IF(PREENCHER!F61="","",IF(COUNTIF(PREENCHER!$AP61:$AR61,PREENCHER!F61)=0,CONCATENATE(PREENCHER!BB61,#REF!),PREENCHER!F61))</f>
        <v/>
      </c>
      <c r="G63" s="23" t="str">
        <f>IF(PREENCHER!G61="","",IF(COUNTIF(PREENCHER!$AP61:$AR61,PREENCHER!G61)=0,CONCATENATE(PREENCHER!BC61,#REF!),PREENCHER!G61))</f>
        <v/>
      </c>
      <c r="H63" s="23" t="str">
        <f>IF(PREENCHER!H61="","",IF(COUNTIF(PREENCHER!$AP61:$AR61,PREENCHER!H61)=0,CONCATENATE(PREENCHER!BD61,#REF!),PREENCHER!H61))</f>
        <v/>
      </c>
      <c r="I63" s="23" t="str">
        <f>IF(PREENCHER!J61="","",IF(COUNTIF(PREENCHER!$AP61:$AR61,PREENCHER!J61)=0,CONCATENATE(PREENCHER!BE61,#REF!),PREENCHER!J61))</f>
        <v/>
      </c>
      <c r="J63" s="23" t="str">
        <f>IF(PREENCHER!K61="","",IF(COUNTIF(PREENCHER!$AP61:$AR61,PREENCHER!K61)=0,CONCATENATE(PREENCHER!BF61,#REF!),PREENCHER!K61))</f>
        <v/>
      </c>
      <c r="K63" s="23" t="str">
        <f>IF(PREENCHER!L61="","",IF(COUNTIF(PREENCHER!$AP61:$AR61,PREENCHER!L61)=0,CONCATENATE(PREENCHER!BG61,#REF!),PREENCHER!L61))</f>
        <v/>
      </c>
      <c r="L63" s="23" t="str">
        <f>IF(PREENCHER!M61="","",IF(COUNTIF(PREENCHER!$AP61:$AR61,PREENCHER!M61)=0,CONCATENATE(PREENCHER!BH61,#REF!),PREENCHER!M61))</f>
        <v/>
      </c>
      <c r="M63" s="23" t="str">
        <f>IF(PREENCHER!N61="","",IF(COUNTIF(PREENCHER!$AP61:$AR61,PREENCHER!N61)=0,CONCATENATE(PREENCHER!BI61,#REF!),PREENCHER!N61))</f>
        <v/>
      </c>
      <c r="N63" s="23" t="str">
        <f>IF(PREENCHER!R61="","",IF(COUNTIF(PREENCHER!$AP61:$AR61,PREENCHER!R61)=0,CONCATENATE(PREENCHER!BJ61,#REF!),PREENCHER!R61))</f>
        <v/>
      </c>
      <c r="O63" s="13" t="str">
        <f t="shared" si="0"/>
        <v/>
      </c>
      <c r="P63" s="13" t="str">
        <f t="shared" si="1"/>
        <v/>
      </c>
      <c r="Q63" s="24"/>
      <c r="R63" s="12"/>
      <c r="S63" s="13" t="str">
        <f t="shared" si="2"/>
        <v/>
      </c>
      <c r="T63" s="13" t="str">
        <f t="shared" si="3"/>
        <v/>
      </c>
      <c r="U63" s="25" t="str">
        <f t="shared" si="4"/>
        <v/>
      </c>
    </row>
    <row r="64" spans="1:21" x14ac:dyDescent="0.3">
      <c r="A64" s="22" t="str">
        <f>IF(PREENCHER!A62="","",PREENCHER!A62)</f>
        <v/>
      </c>
      <c r="B64" s="22" t="str">
        <f>IF(PREENCHER!B62="","",PREENCHER!B62)</f>
        <v/>
      </c>
      <c r="C64" s="22" t="str">
        <f>IF(PREENCHER!C62="","",PREENCHER!C62)</f>
        <v/>
      </c>
      <c r="D64" s="22" t="str">
        <f>IF(PREENCHER!D62="","",PREENCHER!D62)</f>
        <v/>
      </c>
      <c r="E64" s="23" t="str">
        <f>IF(PREENCHER!E62="","",IF(COUNTIF(PREENCHER!$AP62:$AR62,PREENCHER!E62)=0,CONCATENATE(PREENCHER!BA62,#REF!),PREENCHER!E62))</f>
        <v/>
      </c>
      <c r="F64" s="23" t="str">
        <f>IF(PREENCHER!F62="","",IF(COUNTIF(PREENCHER!$AP62:$AR62,PREENCHER!F62)=0,CONCATENATE(PREENCHER!BB62,#REF!),PREENCHER!F62))</f>
        <v/>
      </c>
      <c r="G64" s="23" t="str">
        <f>IF(PREENCHER!G62="","",IF(COUNTIF(PREENCHER!$AP62:$AR62,PREENCHER!G62)=0,CONCATENATE(PREENCHER!BC62,#REF!),PREENCHER!G62))</f>
        <v/>
      </c>
      <c r="H64" s="23" t="str">
        <f>IF(PREENCHER!H62="","",IF(COUNTIF(PREENCHER!$AP62:$AR62,PREENCHER!H62)=0,CONCATENATE(PREENCHER!BD62,#REF!),PREENCHER!H62))</f>
        <v/>
      </c>
      <c r="I64" s="23" t="str">
        <f>IF(PREENCHER!J62="","",IF(COUNTIF(PREENCHER!$AP62:$AR62,PREENCHER!J62)=0,CONCATENATE(PREENCHER!BE62,#REF!),PREENCHER!J62))</f>
        <v/>
      </c>
      <c r="J64" s="23" t="str">
        <f>IF(PREENCHER!K62="","",IF(COUNTIF(PREENCHER!$AP62:$AR62,PREENCHER!K62)=0,CONCATENATE(PREENCHER!BF62,#REF!),PREENCHER!K62))</f>
        <v/>
      </c>
      <c r="K64" s="23" t="str">
        <f>IF(PREENCHER!L62="","",IF(COUNTIF(PREENCHER!$AP62:$AR62,PREENCHER!L62)=0,CONCATENATE(PREENCHER!BG62,#REF!),PREENCHER!L62))</f>
        <v/>
      </c>
      <c r="L64" s="23" t="str">
        <f>IF(PREENCHER!M62="","",IF(COUNTIF(PREENCHER!$AP62:$AR62,PREENCHER!M62)=0,CONCATENATE(PREENCHER!BH62,#REF!),PREENCHER!M62))</f>
        <v/>
      </c>
      <c r="M64" s="23" t="str">
        <f>IF(PREENCHER!N62="","",IF(COUNTIF(PREENCHER!$AP62:$AR62,PREENCHER!N62)=0,CONCATENATE(PREENCHER!BI62,#REF!),PREENCHER!N62))</f>
        <v/>
      </c>
      <c r="N64" s="23" t="str">
        <f>IF(PREENCHER!R62="","",IF(COUNTIF(PREENCHER!$AP62:$AR62,PREENCHER!R62)=0,CONCATENATE(PREENCHER!BJ62,#REF!),PREENCHER!R62))</f>
        <v/>
      </c>
      <c r="O64" s="13" t="str">
        <f t="shared" si="0"/>
        <v/>
      </c>
      <c r="P64" s="13" t="str">
        <f t="shared" si="1"/>
        <v/>
      </c>
      <c r="Q64" s="24"/>
      <c r="R64" s="12"/>
      <c r="S64" s="13" t="str">
        <f t="shared" si="2"/>
        <v/>
      </c>
      <c r="T64" s="13" t="str">
        <f t="shared" si="3"/>
        <v/>
      </c>
      <c r="U64" s="25" t="str">
        <f t="shared" si="4"/>
        <v/>
      </c>
    </row>
    <row r="65" spans="1:21" x14ac:dyDescent="0.3">
      <c r="A65" s="22" t="str">
        <f>IF(PREENCHER!A63="","",PREENCHER!A63)</f>
        <v/>
      </c>
      <c r="B65" s="22" t="str">
        <f>IF(PREENCHER!B63="","",PREENCHER!B63)</f>
        <v/>
      </c>
      <c r="C65" s="22" t="str">
        <f>IF(PREENCHER!C63="","",PREENCHER!C63)</f>
        <v/>
      </c>
      <c r="D65" s="22" t="str">
        <f>IF(PREENCHER!D63="","",PREENCHER!D63)</f>
        <v/>
      </c>
      <c r="E65" s="23" t="str">
        <f>IF(PREENCHER!E63="","",IF(COUNTIF(PREENCHER!$AP63:$AR63,PREENCHER!E63)=0,CONCATENATE(PREENCHER!BA63,#REF!),PREENCHER!E63))</f>
        <v/>
      </c>
      <c r="F65" s="23" t="str">
        <f>IF(PREENCHER!F63="","",IF(COUNTIF(PREENCHER!$AP63:$AR63,PREENCHER!F63)=0,CONCATENATE(PREENCHER!BB63,#REF!),PREENCHER!F63))</f>
        <v/>
      </c>
      <c r="G65" s="23" t="str">
        <f>IF(PREENCHER!G63="","",IF(COUNTIF(PREENCHER!$AP63:$AR63,PREENCHER!G63)=0,CONCATENATE(PREENCHER!BC63,#REF!),PREENCHER!G63))</f>
        <v/>
      </c>
      <c r="H65" s="23" t="str">
        <f>IF(PREENCHER!H63="","",IF(COUNTIF(PREENCHER!$AP63:$AR63,PREENCHER!H63)=0,CONCATENATE(PREENCHER!BD63,#REF!),PREENCHER!H63))</f>
        <v/>
      </c>
      <c r="I65" s="23" t="str">
        <f>IF(PREENCHER!J63="","",IF(COUNTIF(PREENCHER!$AP63:$AR63,PREENCHER!J63)=0,CONCATENATE(PREENCHER!BE63,#REF!),PREENCHER!J63))</f>
        <v/>
      </c>
      <c r="J65" s="23" t="str">
        <f>IF(PREENCHER!K63="","",IF(COUNTIF(PREENCHER!$AP63:$AR63,PREENCHER!K63)=0,CONCATENATE(PREENCHER!BF63,#REF!),PREENCHER!K63))</f>
        <v/>
      </c>
      <c r="K65" s="23" t="str">
        <f>IF(PREENCHER!L63="","",IF(COUNTIF(PREENCHER!$AP63:$AR63,PREENCHER!L63)=0,CONCATENATE(PREENCHER!BG63,#REF!),PREENCHER!L63))</f>
        <v/>
      </c>
      <c r="L65" s="23" t="str">
        <f>IF(PREENCHER!M63="","",IF(COUNTIF(PREENCHER!$AP63:$AR63,PREENCHER!M63)=0,CONCATENATE(PREENCHER!BH63,#REF!),PREENCHER!M63))</f>
        <v/>
      </c>
      <c r="M65" s="23" t="str">
        <f>IF(PREENCHER!N63="","",IF(COUNTIF(PREENCHER!$AP63:$AR63,PREENCHER!N63)=0,CONCATENATE(PREENCHER!BI63,#REF!),PREENCHER!N63))</f>
        <v/>
      </c>
      <c r="N65" s="23" t="str">
        <f>IF(PREENCHER!R63="","",IF(COUNTIF(PREENCHER!$AP63:$AR63,PREENCHER!R63)=0,CONCATENATE(PREENCHER!BJ63,#REF!),PREENCHER!R63))</f>
        <v/>
      </c>
      <c r="O65" s="13" t="str">
        <f t="shared" si="0"/>
        <v/>
      </c>
      <c r="P65" s="13" t="str">
        <f t="shared" si="1"/>
        <v/>
      </c>
      <c r="Q65" s="24"/>
      <c r="R65" s="12"/>
      <c r="S65" s="13" t="str">
        <f t="shared" si="2"/>
        <v/>
      </c>
      <c r="T65" s="13" t="str">
        <f t="shared" si="3"/>
        <v/>
      </c>
      <c r="U65" s="25" t="str">
        <f t="shared" si="4"/>
        <v/>
      </c>
    </row>
    <row r="66" spans="1:21" x14ac:dyDescent="0.3">
      <c r="A66" s="22" t="str">
        <f>IF(PREENCHER!A64="","",PREENCHER!A64)</f>
        <v/>
      </c>
      <c r="B66" s="22" t="str">
        <f>IF(PREENCHER!B64="","",PREENCHER!B64)</f>
        <v/>
      </c>
      <c r="C66" s="22" t="str">
        <f>IF(PREENCHER!C64="","",PREENCHER!C64)</f>
        <v/>
      </c>
      <c r="D66" s="22" t="str">
        <f>IF(PREENCHER!D64="","",PREENCHER!D64)</f>
        <v/>
      </c>
      <c r="E66" s="23" t="str">
        <f>IF(PREENCHER!E64="","",IF(COUNTIF(PREENCHER!$AP64:$AR64,PREENCHER!E64)=0,CONCATENATE(PREENCHER!BA64,#REF!),PREENCHER!E64))</f>
        <v/>
      </c>
      <c r="F66" s="23" t="str">
        <f>IF(PREENCHER!F64="","",IF(COUNTIF(PREENCHER!$AP64:$AR64,PREENCHER!F64)=0,CONCATENATE(PREENCHER!BB64,#REF!),PREENCHER!F64))</f>
        <v/>
      </c>
      <c r="G66" s="23" t="str">
        <f>IF(PREENCHER!G64="","",IF(COUNTIF(PREENCHER!$AP64:$AR64,PREENCHER!G64)=0,CONCATENATE(PREENCHER!BC64,#REF!),PREENCHER!G64))</f>
        <v/>
      </c>
      <c r="H66" s="23" t="str">
        <f>IF(PREENCHER!H64="","",IF(COUNTIF(PREENCHER!$AP64:$AR64,PREENCHER!H64)=0,CONCATENATE(PREENCHER!BD64,#REF!),PREENCHER!H64))</f>
        <v/>
      </c>
      <c r="I66" s="23" t="str">
        <f>IF(PREENCHER!J64="","",IF(COUNTIF(PREENCHER!$AP64:$AR64,PREENCHER!J64)=0,CONCATENATE(PREENCHER!BE64,#REF!),PREENCHER!J64))</f>
        <v/>
      </c>
      <c r="J66" s="23" t="str">
        <f>IF(PREENCHER!K64="","",IF(COUNTIF(PREENCHER!$AP64:$AR64,PREENCHER!K64)=0,CONCATENATE(PREENCHER!BF64,#REF!),PREENCHER!K64))</f>
        <v/>
      </c>
      <c r="K66" s="23" t="str">
        <f>IF(PREENCHER!L64="","",IF(COUNTIF(PREENCHER!$AP64:$AR64,PREENCHER!L64)=0,CONCATENATE(PREENCHER!BG64,#REF!),PREENCHER!L64))</f>
        <v/>
      </c>
      <c r="L66" s="23" t="str">
        <f>IF(PREENCHER!M64="","",IF(COUNTIF(PREENCHER!$AP64:$AR64,PREENCHER!M64)=0,CONCATENATE(PREENCHER!BH64,#REF!),PREENCHER!M64))</f>
        <v/>
      </c>
      <c r="M66" s="23" t="str">
        <f>IF(PREENCHER!N64="","",IF(COUNTIF(PREENCHER!$AP64:$AR64,PREENCHER!N64)=0,CONCATENATE(PREENCHER!BI64,#REF!),PREENCHER!N64))</f>
        <v/>
      </c>
      <c r="N66" s="23" t="str">
        <f>IF(PREENCHER!R64="","",IF(COUNTIF(PREENCHER!$AP64:$AR64,PREENCHER!R64)=0,CONCATENATE(PREENCHER!BJ64,#REF!),PREENCHER!R64))</f>
        <v/>
      </c>
      <c r="O66" s="13" t="str">
        <f t="shared" si="0"/>
        <v/>
      </c>
      <c r="P66" s="13" t="str">
        <f t="shared" si="1"/>
        <v/>
      </c>
      <c r="Q66" s="24"/>
      <c r="R66" s="12"/>
      <c r="S66" s="13" t="str">
        <f t="shared" si="2"/>
        <v/>
      </c>
      <c r="T66" s="13" t="str">
        <f t="shared" si="3"/>
        <v/>
      </c>
      <c r="U66" s="25" t="str">
        <f t="shared" si="4"/>
        <v/>
      </c>
    </row>
    <row r="67" spans="1:21" x14ac:dyDescent="0.3">
      <c r="A67" s="22" t="str">
        <f>IF(PREENCHER!A65="","",PREENCHER!A65)</f>
        <v/>
      </c>
      <c r="B67" s="22" t="str">
        <f>IF(PREENCHER!B65="","",PREENCHER!B65)</f>
        <v/>
      </c>
      <c r="C67" s="22" t="str">
        <f>IF(PREENCHER!C65="","",PREENCHER!C65)</f>
        <v/>
      </c>
      <c r="D67" s="22" t="str">
        <f>IF(PREENCHER!D65="","",PREENCHER!D65)</f>
        <v/>
      </c>
      <c r="E67" s="23" t="str">
        <f>IF(PREENCHER!E65="","",IF(COUNTIF(PREENCHER!$AP65:$AR65,PREENCHER!E65)=0,CONCATENATE(PREENCHER!BA65,#REF!),PREENCHER!E65))</f>
        <v/>
      </c>
      <c r="F67" s="23" t="str">
        <f>IF(PREENCHER!F65="","",IF(COUNTIF(PREENCHER!$AP65:$AR65,PREENCHER!F65)=0,CONCATENATE(PREENCHER!BB65,#REF!),PREENCHER!F65))</f>
        <v/>
      </c>
      <c r="G67" s="23" t="str">
        <f>IF(PREENCHER!G65="","",IF(COUNTIF(PREENCHER!$AP65:$AR65,PREENCHER!G65)=0,CONCATENATE(PREENCHER!BC65,#REF!),PREENCHER!G65))</f>
        <v/>
      </c>
      <c r="H67" s="23" t="str">
        <f>IF(PREENCHER!H65="","",IF(COUNTIF(PREENCHER!$AP65:$AR65,PREENCHER!H65)=0,CONCATENATE(PREENCHER!BD65,#REF!),PREENCHER!H65))</f>
        <v/>
      </c>
      <c r="I67" s="23" t="str">
        <f>IF(PREENCHER!J65="","",IF(COUNTIF(PREENCHER!$AP65:$AR65,PREENCHER!J65)=0,CONCATENATE(PREENCHER!BE65,#REF!),PREENCHER!J65))</f>
        <v/>
      </c>
      <c r="J67" s="23" t="str">
        <f>IF(PREENCHER!K65="","",IF(COUNTIF(PREENCHER!$AP65:$AR65,PREENCHER!K65)=0,CONCATENATE(PREENCHER!BF65,#REF!),PREENCHER!K65))</f>
        <v/>
      </c>
      <c r="K67" s="23" t="str">
        <f>IF(PREENCHER!L65="","",IF(COUNTIF(PREENCHER!$AP65:$AR65,PREENCHER!L65)=0,CONCATENATE(PREENCHER!BG65,#REF!),PREENCHER!L65))</f>
        <v/>
      </c>
      <c r="L67" s="23" t="str">
        <f>IF(PREENCHER!M65="","",IF(COUNTIF(PREENCHER!$AP65:$AR65,PREENCHER!M65)=0,CONCATENATE(PREENCHER!BH65,#REF!),PREENCHER!M65))</f>
        <v/>
      </c>
      <c r="M67" s="23" t="str">
        <f>IF(PREENCHER!N65="","",IF(COUNTIF(PREENCHER!$AP65:$AR65,PREENCHER!N65)=0,CONCATENATE(PREENCHER!BI65,#REF!),PREENCHER!N65))</f>
        <v/>
      </c>
      <c r="N67" s="23" t="str">
        <f>IF(PREENCHER!R65="","",IF(COUNTIF(PREENCHER!$AP65:$AR65,PREENCHER!R65)=0,CONCATENATE(PREENCHER!BJ65,#REF!),PREENCHER!R65))</f>
        <v/>
      </c>
      <c r="O67" s="13" t="str">
        <f t="shared" si="0"/>
        <v/>
      </c>
      <c r="P67" s="13" t="str">
        <f t="shared" si="1"/>
        <v/>
      </c>
      <c r="Q67" s="24"/>
      <c r="R67" s="12"/>
      <c r="S67" s="13" t="str">
        <f t="shared" si="2"/>
        <v/>
      </c>
      <c r="T67" s="13" t="str">
        <f t="shared" si="3"/>
        <v/>
      </c>
      <c r="U67" s="25" t="str">
        <f t="shared" si="4"/>
        <v/>
      </c>
    </row>
    <row r="68" spans="1:21" ht="15" customHeight="1" x14ac:dyDescent="0.3">
      <c r="A68" s="183" t="s">
        <v>47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5" t="str">
        <f>IF(SUM(P8:P67)=0,"",SUM(P8:P67))</f>
        <v/>
      </c>
      <c r="Q68" s="12"/>
      <c r="R68" s="12"/>
      <c r="S68" s="12"/>
      <c r="T68" s="12"/>
      <c r="U68" s="12"/>
    </row>
  </sheetData>
  <sheetProtection selectLockedCells="1" selectUnlockedCells="1"/>
  <mergeCells count="2">
    <mergeCell ref="S6:U6"/>
    <mergeCell ref="A68:O6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U68"/>
  <sheetViews>
    <sheetView workbookViewId="0">
      <selection activeCell="A6" sqref="A6"/>
    </sheetView>
  </sheetViews>
  <sheetFormatPr defaultRowHeight="14.4" x14ac:dyDescent="0.3"/>
  <cols>
    <col min="1" max="1" width="5.88671875" customWidth="1"/>
    <col min="2" max="2" width="27.33203125" customWidth="1"/>
    <col min="3" max="4" width="7.5546875" customWidth="1"/>
    <col min="16" max="16" width="11.6640625" customWidth="1"/>
    <col min="17" max="17" width="25.6640625" customWidth="1"/>
    <col min="19" max="19" width="11.6640625" customWidth="1"/>
    <col min="20" max="20" width="12.109375" customWidth="1"/>
    <col min="21" max="21" width="13.5546875" customWidth="1"/>
  </cols>
  <sheetData>
    <row r="6" spans="1:21" ht="15" customHeight="1" x14ac:dyDescent="0.3">
      <c r="S6" s="182" t="s">
        <v>1</v>
      </c>
      <c r="T6" s="182"/>
      <c r="U6" s="182"/>
    </row>
    <row r="7" spans="1:21" ht="28.8" x14ac:dyDescent="0.3">
      <c r="A7" s="5" t="str">
        <f>PREENCHER!A6</f>
        <v>ITEM</v>
      </c>
      <c r="B7" s="5" t="str">
        <f>PREENCHER!B6</f>
        <v>ESPECIFICAÇÃO</v>
      </c>
      <c r="C7" s="5" t="str">
        <f>PREENCHER!C6</f>
        <v>UN</v>
      </c>
      <c r="D7" s="5" t="str">
        <f>PREENCHER!D6</f>
        <v>QTDE</v>
      </c>
      <c r="E7" s="5" t="str">
        <f>PREENCHER!E7</f>
        <v>TJMG</v>
      </c>
      <c r="F7" s="5" t="e">
        <f>PREENCHER!#REF!</f>
        <v>#REF!</v>
      </c>
      <c r="G7" s="5" t="str">
        <f>PREENCHER!F7</f>
        <v>TRF1 SJDF</v>
      </c>
      <c r="H7" s="5" t="str">
        <f>PREENCHER!G7</f>
        <v>PESQUISA 3</v>
      </c>
      <c r="I7" s="5" t="str">
        <f>PREENCHER!H7</f>
        <v>TRF1 SJRO</v>
      </c>
      <c r="J7" s="5" t="str">
        <f>PREENCHER!J7</f>
        <v>TRF1 SJPI</v>
      </c>
      <c r="K7" s="5" t="str">
        <f>PREENCHER!L7</f>
        <v>CNJ</v>
      </c>
      <c r="L7" s="5" t="str">
        <f>PREENCHER!M7</f>
        <v>STF</v>
      </c>
      <c r="M7" s="5" t="str">
        <f>PREENCHER!N7</f>
        <v>TRT3</v>
      </c>
      <c r="N7" s="5" t="str">
        <f>PREENCHER!R7</f>
        <v>MPMG</v>
      </c>
      <c r="O7" s="5" t="str">
        <f>PREENCHER!Y7</f>
        <v>UNITÁRIO</v>
      </c>
      <c r="P7" s="5" t="str">
        <f>PREENCHER!Z7</f>
        <v>TOTAL</v>
      </c>
      <c r="Q7" s="5" t="str">
        <f>PREENCHER!AC6</f>
        <v>OBS.</v>
      </c>
      <c r="S7" s="5" t="s">
        <v>19</v>
      </c>
      <c r="T7" s="5" t="s">
        <v>20</v>
      </c>
      <c r="U7" s="5" t="s">
        <v>21</v>
      </c>
    </row>
    <row r="8" spans="1:21" x14ac:dyDescent="0.3">
      <c r="A8" s="22" t="str">
        <f>IF(PREENCHER!A8="","",PREENCHER!A8)</f>
        <v/>
      </c>
      <c r="B8" s="22" t="str">
        <f>IF(PREENCHER!B8="","",PREENCHER!B8)</f>
        <v>Ascensorista</v>
      </c>
      <c r="C8" s="22" t="str">
        <f>IF(PREENCHER!C8="","",PREENCHER!C8)</f>
        <v/>
      </c>
      <c r="D8" s="22" t="str">
        <f>IF(PREENCHER!D8="","",PREENCHER!D8)</f>
        <v/>
      </c>
      <c r="E8" s="23">
        <f>IF(PREENCHER!E8="","",IF(COUNTIF(PREENCHER!$AQ8:$AS8,PREENCHER!E8)=0,CONCATENATE(PREENCHER!BA8,#REF!),PREENCHER!E8))</f>
        <v>1420.97</v>
      </c>
      <c r="F8" s="23">
        <f>IF(PREENCHER!F8="","",IF(COUNTIF(PREENCHER!$AQ8:$AS8,PREENCHER!F8)=0,CONCATENATE(PREENCHER!BB8,#REF!),PREENCHER!F8))</f>
        <v>1515.92</v>
      </c>
      <c r="G8" s="23" t="str">
        <f>IF(PREENCHER!G8="","",IF(COUNTIF(PREENCHER!$AQ8:$AS8,PREENCHER!G8)=0,CONCATENATE(PREENCHER!BC8,#REF!),PREENCHER!G8))</f>
        <v/>
      </c>
      <c r="H8" s="23" t="str">
        <f>IF(PREENCHER!H8="","",IF(COUNTIF(PREENCHER!$AQ8:$AS8,PREENCHER!H8)=0,CONCATENATE(PREENCHER!BD8,#REF!),PREENCHER!H8))</f>
        <v/>
      </c>
      <c r="I8" s="23" t="e">
        <f>IF(PREENCHER!J8="","",IF(COUNTIF(PREENCHER!$AQ8:$AS8,PREENCHER!J8)=0,CONCATENATE(PREENCHER!BE8,#REF!),PREENCHER!J8))</f>
        <v>#REF!</v>
      </c>
      <c r="J8" s="23">
        <f>IF(PREENCHER!K8="","",IF(COUNTIF(PREENCHER!$AQ8:$AS8,PREENCHER!K8)=0,CONCATENATE(PREENCHER!BF8,#REF!),PREENCHER!K8))</f>
        <v>1494.67</v>
      </c>
      <c r="K8" s="23" t="str">
        <f>IF(PREENCHER!L8="","",IF(COUNTIF(PREENCHER!$AQ8:$AS8,PREENCHER!L8)=0,CONCATENATE(PREENCHER!BG8,#REF!),PREENCHER!L8))</f>
        <v/>
      </c>
      <c r="L8" s="23" t="str">
        <f>IF(PREENCHER!M8="","",IF(COUNTIF(PREENCHER!$AQ8:$AS8,PREENCHER!M8)=0,CONCATENATE(PREENCHER!BH8,#REF!),PREENCHER!M8))</f>
        <v/>
      </c>
      <c r="M8" s="23" t="str">
        <f>IF(PREENCHER!N8="","",IF(COUNTIF(PREENCHER!$AQ8:$AS8,PREENCHER!N8)=0,CONCATENATE(PREENCHER!BI8,#REF!),PREENCHER!N8))</f>
        <v/>
      </c>
      <c r="N8" s="23" t="str">
        <f>IF(PREENCHER!R8="","",IF(COUNTIF(PREENCHER!$AQ8:$AS8,PREENCHER!R8)=0,CONCATENATE(PREENCHER!BJ8,#REF!),PREENCHER!R8))</f>
        <v/>
      </c>
      <c r="O8" s="13" t="str">
        <f t="shared" ref="O8:O67" si="0">IF(ISERROR(ROUND(AVERAGE(E8:N8),2)),"",ROUND(AVERAGE(E8:N8),2))</f>
        <v/>
      </c>
      <c r="P8" s="13" t="str">
        <f t="shared" ref="P8:P67" si="1">IF(ISERROR(ROUND(O8*D8,2)),"",ROUND(O8*D8,2))</f>
        <v/>
      </c>
      <c r="Q8" s="24"/>
      <c r="R8" s="12"/>
      <c r="S8" s="13" t="str">
        <f t="shared" ref="S8:S67" si="2">IF(ISERROR(MEDIAN(E8:N8)),"",MEDIAN(E8:N8))</f>
        <v/>
      </c>
      <c r="T8" s="13" t="str">
        <f t="shared" ref="T8:T67" si="3">IF(ISERROR(STDEV(E8:N8)),"",STDEV(E8:N8))</f>
        <v/>
      </c>
      <c r="U8" s="25" t="str">
        <f t="shared" ref="U8:U67" si="4">IF(ISERROR(T8/O8),"",T8/O8)</f>
        <v/>
      </c>
    </row>
    <row r="9" spans="1:21" x14ac:dyDescent="0.3">
      <c r="A9" s="22" t="str">
        <f>IF(PREENCHER!A9="","",PREENCHER!A9)</f>
        <v/>
      </c>
      <c r="B9" s="22" t="str">
        <f>IF(PREENCHER!B9="","",PREENCHER!B9)</f>
        <v>Auxiliar de Almoxarife</v>
      </c>
      <c r="C9" s="22" t="str">
        <f>IF(PREENCHER!C9="","",PREENCHER!C9)</f>
        <v/>
      </c>
      <c r="D9" s="22" t="str">
        <f>IF(PREENCHER!D9="","",PREENCHER!D9)</f>
        <v/>
      </c>
      <c r="E9" s="23" t="str">
        <f>IF(PREENCHER!E9="","",IF(COUNTIF(PREENCHER!$AQ9:$AS9,PREENCHER!E9)=0,CONCATENATE(PREENCHER!BA9,#REF!),PREENCHER!E9))</f>
        <v/>
      </c>
      <c r="F9" s="23" t="str">
        <f>IF(PREENCHER!F9="","",IF(COUNTIF(PREENCHER!$AQ9:$AS9,PREENCHER!F9)=0,CONCATENATE(PREENCHER!BB9,#REF!),PREENCHER!F9))</f>
        <v/>
      </c>
      <c r="G9" s="23" t="str">
        <f>IF(PREENCHER!G9="","",IF(COUNTIF(PREENCHER!$AQ9:$AS9,PREENCHER!G9)=0,CONCATENATE(PREENCHER!BC9,#REF!),PREENCHER!G9))</f>
        <v/>
      </c>
      <c r="H9" s="23">
        <f>IF(PREENCHER!H9="","",IF(COUNTIF(PREENCHER!$AQ9:$AS9,PREENCHER!H9)=0,CONCATENATE(PREENCHER!BD9,#REF!),PREENCHER!H9))</f>
        <v>2510.0700000000002</v>
      </c>
      <c r="I9" s="23" t="e">
        <f>IF(PREENCHER!J9="","",IF(COUNTIF(PREENCHER!$AQ9:$AS9,PREENCHER!J9)=0,CONCATENATE(PREENCHER!BE9,#REF!),PREENCHER!J9))</f>
        <v>#REF!</v>
      </c>
      <c r="J9" s="23" t="str">
        <f>IF(PREENCHER!K9="","",IF(COUNTIF(PREENCHER!$AQ9:$AS9,PREENCHER!K9)=0,CONCATENATE(PREENCHER!BF9,#REF!),PREENCHER!K9))</f>
        <v/>
      </c>
      <c r="K9" s="23">
        <f>IF(PREENCHER!L9="","",IF(COUNTIF(PREENCHER!$AQ9:$AS9,PREENCHER!L9)=0,CONCATENATE(PREENCHER!BG9,#REF!),PREENCHER!L9))</f>
        <v>2006.15</v>
      </c>
      <c r="L9" s="23" t="str">
        <f>IF(PREENCHER!M9="","",IF(COUNTIF(PREENCHER!$AQ9:$AS9,PREENCHER!M9)=0,CONCATENATE(PREENCHER!BH9,#REF!),PREENCHER!M9))</f>
        <v/>
      </c>
      <c r="M9" s="23" t="str">
        <f>IF(PREENCHER!N9="","",IF(COUNTIF(PREENCHER!$AQ9:$AS9,PREENCHER!N9)=0,CONCATENATE(PREENCHER!BI9,#REF!),PREENCHER!N9))</f>
        <v/>
      </c>
      <c r="N9" s="23" t="str">
        <f>IF(PREENCHER!R9="","",IF(COUNTIF(PREENCHER!$AQ9:$AS9,PREENCHER!R9)=0,CONCATENATE(PREENCHER!BJ9,#REF!),PREENCHER!R9))</f>
        <v/>
      </c>
      <c r="O9" s="13" t="str">
        <f t="shared" si="0"/>
        <v/>
      </c>
      <c r="P9" s="13" t="str">
        <f t="shared" si="1"/>
        <v/>
      </c>
      <c r="Q9" s="24"/>
      <c r="R9" s="12"/>
      <c r="S9" s="13" t="str">
        <f t="shared" si="2"/>
        <v/>
      </c>
      <c r="T9" s="13" t="str">
        <f t="shared" si="3"/>
        <v/>
      </c>
      <c r="U9" s="25" t="str">
        <f t="shared" si="4"/>
        <v/>
      </c>
    </row>
    <row r="10" spans="1:21" x14ac:dyDescent="0.3">
      <c r="A10" s="22" t="e">
        <f>IF(PREENCHER!#REF!="","",PREENCHER!#REF!)</f>
        <v>#REF!</v>
      </c>
      <c r="B10" s="22" t="e">
        <f>IF(PREENCHER!#REF!="","",PREENCHER!#REF!)</f>
        <v>#REF!</v>
      </c>
      <c r="C10" s="22" t="e">
        <f>IF(PREENCHER!#REF!="","",PREENCHER!#REF!)</f>
        <v>#REF!</v>
      </c>
      <c r="D10" s="22" t="e">
        <f>IF(PREENCHER!#REF!="","",PREENCHER!#REF!)</f>
        <v>#REF!</v>
      </c>
      <c r="E10" s="23" t="e">
        <f>IF(PREENCHER!#REF!="","",IF(COUNTIF(PREENCHER!#REF!,PREENCHER!#REF!)=0,CONCATENATE(PREENCHER!#REF!,#REF!),PREENCHER!#REF!))</f>
        <v>#REF!</v>
      </c>
      <c r="F10" s="23" t="e">
        <f>IF(PREENCHER!#REF!="","",IF(COUNTIF(PREENCHER!#REF!,PREENCHER!#REF!)=0,CONCATENATE(PREENCHER!#REF!,#REF!),PREENCHER!#REF!))</f>
        <v>#REF!</v>
      </c>
      <c r="G10" s="23" t="e">
        <f>IF(PREENCHER!#REF!="","",IF(COUNTIF(PREENCHER!#REF!,PREENCHER!#REF!)=0,CONCATENATE(PREENCHER!#REF!,#REF!),PREENCHER!#REF!))</f>
        <v>#REF!</v>
      </c>
      <c r="H10" s="23" t="e">
        <f>IF(PREENCHER!#REF!="","",IF(COUNTIF(PREENCHER!#REF!,PREENCHER!#REF!)=0,CONCATENATE(PREENCHER!#REF!,#REF!),PREENCHER!#REF!))</f>
        <v>#REF!</v>
      </c>
      <c r="I10" s="23" t="e">
        <f>IF(PREENCHER!#REF!="","",IF(COUNTIF(PREENCHER!#REF!,PREENCHER!#REF!)=0,CONCATENATE(PREENCHER!#REF!,#REF!),PREENCHER!#REF!))</f>
        <v>#REF!</v>
      </c>
      <c r="J10" s="23" t="e">
        <f>IF(PREENCHER!#REF!="","",IF(COUNTIF(PREENCHER!#REF!,PREENCHER!#REF!)=0,CONCATENATE(PREENCHER!#REF!,#REF!),PREENCHER!#REF!))</f>
        <v>#REF!</v>
      </c>
      <c r="K10" s="23" t="e">
        <f>IF(PREENCHER!#REF!="","",IF(COUNTIF(PREENCHER!#REF!,PREENCHER!#REF!)=0,CONCATENATE(PREENCHER!#REF!,#REF!),PREENCHER!#REF!))</f>
        <v>#REF!</v>
      </c>
      <c r="L10" s="23" t="e">
        <f>IF(PREENCHER!#REF!="","",IF(COUNTIF(PREENCHER!#REF!,PREENCHER!#REF!)=0,CONCATENATE(PREENCHER!#REF!,#REF!),PREENCHER!#REF!))</f>
        <v>#REF!</v>
      </c>
      <c r="M10" s="23" t="e">
        <f>IF(PREENCHER!#REF!="","",IF(COUNTIF(PREENCHER!#REF!,PREENCHER!#REF!)=0,CONCATENATE(PREENCHER!#REF!,#REF!),PREENCHER!#REF!))</f>
        <v>#REF!</v>
      </c>
      <c r="N10" s="23" t="e">
        <f>IF(PREENCHER!#REF!="","",IF(COUNTIF(PREENCHER!#REF!,PREENCHER!#REF!)=0,CONCATENATE(PREENCHER!#REF!,#REF!),PREENCHER!#REF!))</f>
        <v>#REF!</v>
      </c>
      <c r="O10" s="13" t="str">
        <f t="shared" si="0"/>
        <v/>
      </c>
      <c r="P10" s="13" t="str">
        <f t="shared" si="1"/>
        <v/>
      </c>
      <c r="Q10" s="24"/>
      <c r="R10" s="12"/>
      <c r="S10" s="13" t="str">
        <f t="shared" si="2"/>
        <v/>
      </c>
      <c r="T10" s="13" t="str">
        <f t="shared" si="3"/>
        <v/>
      </c>
      <c r="U10" s="25" t="str">
        <f t="shared" si="4"/>
        <v/>
      </c>
    </row>
    <row r="11" spans="1:21" x14ac:dyDescent="0.3">
      <c r="A11" s="22" t="str">
        <f>IF(PREENCHER!A10="","",PREENCHER!A10)</f>
        <v/>
      </c>
      <c r="B11" s="22" t="str">
        <f>IF(PREENCHER!B10="","",PREENCHER!B10)</f>
        <v>Auxiliar Administrativo - Médio</v>
      </c>
      <c r="C11" s="22" t="str">
        <f>IF(PREENCHER!C10="","",PREENCHER!C10)</f>
        <v/>
      </c>
      <c r="D11" s="22" t="str">
        <f>IF(PREENCHER!D10="","",PREENCHER!D10)</f>
        <v/>
      </c>
      <c r="E11" s="23">
        <f>IF(PREENCHER!E10="","",IF(COUNTIF(PREENCHER!$AQ10:$AS10,PREENCHER!E10)=0,CONCATENATE(PREENCHER!BA10,#REF!),PREENCHER!E10))</f>
        <v>1989.72</v>
      </c>
      <c r="F11" s="23" t="str">
        <f>IF(PREENCHER!F10="","",IF(COUNTIF(PREENCHER!$AQ10:$AS10,PREENCHER!F10)=0,CONCATENATE(PREENCHER!BB10,#REF!),PREENCHER!F10))</f>
        <v/>
      </c>
      <c r="G11" s="23" t="str">
        <f>IF(PREENCHER!G10="","",IF(COUNTIF(PREENCHER!$AQ10:$AS10,PREENCHER!G10)=0,CONCATENATE(PREENCHER!BC10,#REF!),PREENCHER!G10))</f>
        <v/>
      </c>
      <c r="H11" s="23">
        <f>IF(PREENCHER!H10="","",IF(COUNTIF(PREENCHER!$AQ10:$AS10,PREENCHER!H10)=0,CONCATENATE(PREENCHER!BD10,#REF!),PREENCHER!H10))</f>
        <v>2891.09</v>
      </c>
      <c r="I11" s="23" t="e">
        <f>IF(PREENCHER!J10="","",IF(COUNTIF(PREENCHER!$AQ10:$AS10,PREENCHER!J10)=0,CONCATENATE(PREENCHER!BE10,#REF!),PREENCHER!J10))</f>
        <v>#REF!</v>
      </c>
      <c r="J11" s="23" t="str">
        <f>IF(PREENCHER!K10="","",IF(COUNTIF(PREENCHER!$AQ10:$AS10,PREENCHER!K10)=0,CONCATENATE(PREENCHER!BF10,#REF!),PREENCHER!K10))</f>
        <v/>
      </c>
      <c r="K11" s="23" t="str">
        <f>IF(PREENCHER!L10="","",IF(COUNTIF(PREENCHER!$AQ10:$AS10,PREENCHER!L10)=0,CONCATENATE(PREENCHER!BG10,#REF!),PREENCHER!L10))</f>
        <v/>
      </c>
      <c r="L11" s="23" t="str">
        <f>IF(PREENCHER!M10="","",IF(COUNTIF(PREENCHER!$AQ10:$AS10,PREENCHER!M10)=0,CONCATENATE(PREENCHER!BH10,#REF!),PREENCHER!M10))</f>
        <v/>
      </c>
      <c r="M11" s="23" t="str">
        <f>IF(PREENCHER!N10="","",IF(COUNTIF(PREENCHER!$AQ10:$AS10,PREENCHER!N10)=0,CONCATENATE(PREENCHER!BI10,#REF!),PREENCHER!N10))</f>
        <v/>
      </c>
      <c r="N11" s="23" t="e">
        <f>IF(PREENCHER!R10="","",IF(COUNTIF(PREENCHER!$AQ10:$AS10,PREENCHER!R10)=0,CONCATENATE(PREENCHER!BJ10,#REF!),PREENCHER!R10))</f>
        <v>#REF!</v>
      </c>
      <c r="O11" s="13" t="str">
        <f t="shared" si="0"/>
        <v/>
      </c>
      <c r="P11" s="13" t="str">
        <f t="shared" si="1"/>
        <v/>
      </c>
      <c r="Q11" s="24"/>
      <c r="R11" s="12"/>
      <c r="S11" s="13" t="str">
        <f t="shared" si="2"/>
        <v/>
      </c>
      <c r="T11" s="13" t="str">
        <f t="shared" si="3"/>
        <v/>
      </c>
      <c r="U11" s="25" t="str">
        <f t="shared" si="4"/>
        <v/>
      </c>
    </row>
    <row r="12" spans="1:21" x14ac:dyDescent="0.3">
      <c r="A12" s="22" t="e">
        <f>IF(PREENCHER!#REF!="","",PREENCHER!#REF!)</f>
        <v>#REF!</v>
      </c>
      <c r="B12" s="22" t="e">
        <f>IF(PREENCHER!#REF!="","",PREENCHER!#REF!)</f>
        <v>#REF!</v>
      </c>
      <c r="C12" s="22" t="e">
        <f>IF(PREENCHER!#REF!="","",PREENCHER!#REF!)</f>
        <v>#REF!</v>
      </c>
      <c r="D12" s="22" t="e">
        <f>IF(PREENCHER!#REF!="","",PREENCHER!#REF!)</f>
        <v>#REF!</v>
      </c>
      <c r="E12" s="23" t="e">
        <f>IF(PREENCHER!#REF!="","",IF(COUNTIF(PREENCHER!#REF!,PREENCHER!#REF!)=0,CONCATENATE(PREENCHER!#REF!,#REF!),PREENCHER!#REF!))</f>
        <v>#REF!</v>
      </c>
      <c r="F12" s="23" t="e">
        <f>IF(PREENCHER!#REF!="","",IF(COUNTIF(PREENCHER!#REF!,PREENCHER!#REF!)=0,CONCATENATE(PREENCHER!#REF!,#REF!),PREENCHER!#REF!))</f>
        <v>#REF!</v>
      </c>
      <c r="G12" s="23" t="e">
        <f>IF(PREENCHER!#REF!="","",IF(COUNTIF(PREENCHER!#REF!,PREENCHER!#REF!)=0,CONCATENATE(PREENCHER!#REF!,#REF!),PREENCHER!#REF!))</f>
        <v>#REF!</v>
      </c>
      <c r="H12" s="23" t="e">
        <f>IF(PREENCHER!#REF!="","",IF(COUNTIF(PREENCHER!#REF!,PREENCHER!#REF!)=0,CONCATENATE(PREENCHER!#REF!,#REF!),PREENCHER!#REF!))</f>
        <v>#REF!</v>
      </c>
      <c r="I12" s="23" t="e">
        <f>IF(PREENCHER!#REF!="","",IF(COUNTIF(PREENCHER!#REF!,PREENCHER!#REF!)=0,CONCATENATE(PREENCHER!#REF!,#REF!),PREENCHER!#REF!))</f>
        <v>#REF!</v>
      </c>
      <c r="J12" s="23" t="e">
        <f>IF(PREENCHER!#REF!="","",IF(COUNTIF(PREENCHER!#REF!,PREENCHER!#REF!)=0,CONCATENATE(PREENCHER!#REF!,#REF!),PREENCHER!#REF!))</f>
        <v>#REF!</v>
      </c>
      <c r="K12" s="23" t="e">
        <f>IF(PREENCHER!#REF!="","",IF(COUNTIF(PREENCHER!#REF!,PREENCHER!#REF!)=0,CONCATENATE(PREENCHER!#REF!,#REF!),PREENCHER!#REF!))</f>
        <v>#REF!</v>
      </c>
      <c r="L12" s="23" t="e">
        <f>IF(PREENCHER!#REF!="","",IF(COUNTIF(PREENCHER!#REF!,PREENCHER!#REF!)=0,CONCATENATE(PREENCHER!#REF!,#REF!),PREENCHER!#REF!))</f>
        <v>#REF!</v>
      </c>
      <c r="M12" s="23" t="e">
        <f>IF(PREENCHER!#REF!="","",IF(COUNTIF(PREENCHER!#REF!,PREENCHER!#REF!)=0,CONCATENATE(PREENCHER!#REF!,#REF!),PREENCHER!#REF!))</f>
        <v>#REF!</v>
      </c>
      <c r="N12" s="23" t="e">
        <f>IF(PREENCHER!#REF!="","",IF(COUNTIF(PREENCHER!#REF!,PREENCHER!#REF!)=0,CONCATENATE(PREENCHER!#REF!,#REF!),PREENCHER!#REF!))</f>
        <v>#REF!</v>
      </c>
      <c r="O12" s="13" t="str">
        <f t="shared" si="0"/>
        <v/>
      </c>
      <c r="P12" s="13" t="str">
        <f t="shared" si="1"/>
        <v/>
      </c>
      <c r="Q12" s="24"/>
      <c r="R12" s="12"/>
      <c r="S12" s="13" t="str">
        <f t="shared" si="2"/>
        <v/>
      </c>
      <c r="T12" s="13" t="str">
        <f t="shared" si="3"/>
        <v/>
      </c>
      <c r="U12" s="25" t="str">
        <f t="shared" si="4"/>
        <v/>
      </c>
    </row>
    <row r="13" spans="1:21" ht="28.8" x14ac:dyDescent="0.3">
      <c r="A13" s="22" t="str">
        <f>IF(PREENCHER!A11="","",PREENCHER!A11)</f>
        <v/>
      </c>
      <c r="B13" s="22" t="str">
        <f>IF(PREENCHER!B11="","",PREENCHER!B11)</f>
        <v>Auxiliar Administrativo - Superior</v>
      </c>
      <c r="C13" s="22" t="str">
        <f>IF(PREENCHER!C11="","",PREENCHER!C11)</f>
        <v/>
      </c>
      <c r="D13" s="22" t="str">
        <f>IF(PREENCHER!D11="","",PREENCHER!D11)</f>
        <v/>
      </c>
      <c r="E13" s="23">
        <f>IF(PREENCHER!E11="","",IF(COUNTIF(PREENCHER!$AQ11:$AS11,PREENCHER!E11)=0,CONCATENATE(PREENCHER!BA11,#REF!),PREENCHER!E11))</f>
        <v>4286.63</v>
      </c>
      <c r="F13" s="23" t="str">
        <f>IF(PREENCHER!F11="","",IF(COUNTIF(PREENCHER!$AQ11:$AS11,PREENCHER!F11)=0,CONCATENATE(PREENCHER!BB11,#REF!),PREENCHER!F11))</f>
        <v/>
      </c>
      <c r="G13" s="23" t="str">
        <f>IF(PREENCHER!G11="","",IF(COUNTIF(PREENCHER!$AQ11:$AS11,PREENCHER!G11)=0,CONCATENATE(PREENCHER!BC11,#REF!),PREENCHER!G11))</f>
        <v/>
      </c>
      <c r="H13" s="23">
        <f>IF(PREENCHER!H11="","",IF(COUNTIF(PREENCHER!$AQ11:$AS11,PREENCHER!H11)=0,CONCATENATE(PREENCHER!BD11,#REF!),PREENCHER!H11))</f>
        <v>4293.72</v>
      </c>
      <c r="I13" s="23" t="e">
        <f>IF(PREENCHER!J11="","",IF(COUNTIF(PREENCHER!$AQ11:$AS11,PREENCHER!J11)=0,CONCATENATE(PREENCHER!BE11,#REF!),PREENCHER!J11))</f>
        <v>#REF!</v>
      </c>
      <c r="J13" s="23">
        <f>IF(PREENCHER!K11="","",IF(COUNTIF(PREENCHER!$AQ11:$AS11,PREENCHER!K11)=0,CONCATENATE(PREENCHER!BF11,#REF!),PREENCHER!K11))</f>
        <v>3724.41</v>
      </c>
      <c r="K13" s="23" t="str">
        <f>IF(PREENCHER!L11="","",IF(COUNTIF(PREENCHER!$AQ11:$AS11,PREENCHER!L11)=0,CONCATENATE(PREENCHER!BG11,#REF!),PREENCHER!L11))</f>
        <v/>
      </c>
      <c r="L13" s="23" t="str">
        <f>IF(PREENCHER!M11="","",IF(COUNTIF(PREENCHER!$AQ11:$AS11,PREENCHER!M11)=0,CONCATENATE(PREENCHER!BH11,#REF!),PREENCHER!M11))</f>
        <v/>
      </c>
      <c r="M13" s="23" t="str">
        <f>IF(PREENCHER!N11="","",IF(COUNTIF(PREENCHER!$AQ11:$AS11,PREENCHER!N11)=0,CONCATENATE(PREENCHER!BI11,#REF!),PREENCHER!N11))</f>
        <v/>
      </c>
      <c r="N13" s="23" t="str">
        <f>IF(PREENCHER!R11="","",IF(COUNTIF(PREENCHER!$AQ11:$AS11,PREENCHER!R11)=0,CONCATENATE(PREENCHER!BJ11,#REF!),PREENCHER!R11))</f>
        <v/>
      </c>
      <c r="O13" s="13" t="str">
        <f t="shared" si="0"/>
        <v/>
      </c>
      <c r="P13" s="13" t="str">
        <f t="shared" si="1"/>
        <v/>
      </c>
      <c r="Q13" s="24"/>
      <c r="R13" s="12"/>
      <c r="S13" s="13" t="str">
        <f t="shared" si="2"/>
        <v/>
      </c>
      <c r="T13" s="13" t="str">
        <f t="shared" si="3"/>
        <v/>
      </c>
      <c r="U13" s="25" t="str">
        <f t="shared" si="4"/>
        <v/>
      </c>
    </row>
    <row r="14" spans="1:21" x14ac:dyDescent="0.3">
      <c r="A14" s="22" t="str">
        <f>IF(PREENCHER!A12="","",PREENCHER!A12)</f>
        <v/>
      </c>
      <c r="B14" s="22" t="str">
        <f>IF(PREENCHER!B12="","",PREENCHER!B12)</f>
        <v>Assistente Apoio Financeiro</v>
      </c>
      <c r="C14" s="22" t="str">
        <f>IF(PREENCHER!C12="","",PREENCHER!C12)</f>
        <v/>
      </c>
      <c r="D14" s="22" t="str">
        <f>IF(PREENCHER!D13="","",PREENCHER!D13)</f>
        <v/>
      </c>
      <c r="E14" s="23">
        <f>IF(PREENCHER!E12="","",IF(COUNTIF(PREENCHER!$AQ12:$AS12,PREENCHER!E12)=0,CONCATENATE(PREENCHER!BA12,#REF!),PREENCHER!E12))</f>
        <v>6578.11</v>
      </c>
      <c r="F14" s="23" t="str">
        <f>IF(PREENCHER!F12="","",IF(COUNTIF(PREENCHER!$AQ12:$AS12,PREENCHER!F12)=0,CONCATENATE(PREENCHER!BB12,#REF!),PREENCHER!F12))</f>
        <v/>
      </c>
      <c r="G14" s="23" t="str">
        <f>IF(PREENCHER!G12="","",IF(COUNTIF(PREENCHER!$AQ12:$AS12,PREENCHER!G12)=0,CONCATENATE(PREENCHER!BC12,#REF!),PREENCHER!G12))</f>
        <v/>
      </c>
      <c r="H14" s="23" t="str">
        <f>IF(PREENCHER!H12="","",IF(COUNTIF(PREENCHER!$AQ12:$AS12,PREENCHER!H12)=0,CONCATENATE(PREENCHER!BD12,#REF!),PREENCHER!H12))</f>
        <v/>
      </c>
      <c r="I14" s="23" t="str">
        <f>IF(PREENCHER!J12="","",IF(COUNTIF(PREENCHER!$AQ12:$AS12,PREENCHER!J12)=0,CONCATENATE(PREENCHER!BE12,#REF!),PREENCHER!J12))</f>
        <v/>
      </c>
      <c r="J14" s="23">
        <f>IF(PREENCHER!K12="","",IF(COUNTIF(PREENCHER!$AQ12:$AS12,PREENCHER!K12)=0,CONCATENATE(PREENCHER!BF12,#REF!),PREENCHER!K12))</f>
        <v>4875.16</v>
      </c>
      <c r="K14" s="23" t="str">
        <f>IF(PREENCHER!L12="","",IF(COUNTIF(PREENCHER!$AQ12:$AS12,PREENCHER!L12)=0,CONCATENATE(PREENCHER!BG12,#REF!),PREENCHER!L12))</f>
        <v/>
      </c>
      <c r="L14" s="23" t="str">
        <f>IF(PREENCHER!M12="","",IF(COUNTIF(PREENCHER!$AQ12:$AS12,PREENCHER!M12)=0,CONCATENATE(PREENCHER!BH12,#REF!),PREENCHER!M12))</f>
        <v/>
      </c>
      <c r="M14" s="23" t="str">
        <f>IF(PREENCHER!N12="","",IF(COUNTIF(PREENCHER!$AQ12:$AS12,PREENCHER!N12)=0,CONCATENATE(PREENCHER!BI12,#REF!),PREENCHER!N12))</f>
        <v/>
      </c>
      <c r="N14" s="23" t="str">
        <f>IF(PREENCHER!R12="","",IF(COUNTIF(PREENCHER!$AQ12:$AS12,PREENCHER!R12)=0,CONCATENATE(PREENCHER!BJ12,#REF!),PREENCHER!R12))</f>
        <v/>
      </c>
      <c r="O14" s="13">
        <f t="shared" si="0"/>
        <v>5726.64</v>
      </c>
      <c r="P14" s="13" t="str">
        <f t="shared" si="1"/>
        <v/>
      </c>
      <c r="Q14" s="24"/>
      <c r="R14" s="12"/>
      <c r="S14" s="13">
        <f t="shared" si="2"/>
        <v>5726.6350000000002</v>
      </c>
      <c r="T14" s="13">
        <f t="shared" si="3"/>
        <v>1204.167493021625</v>
      </c>
      <c r="U14" s="25">
        <f t="shared" si="4"/>
        <v>0.21027469738304222</v>
      </c>
    </row>
    <row r="15" spans="1:21" x14ac:dyDescent="0.3">
      <c r="A15" s="22" t="str">
        <f>IF(PREENCHER!A13="","",PREENCHER!A13)</f>
        <v/>
      </c>
      <c r="B15" s="22" t="str">
        <f>IF(PREENCHER!B13="","",PREENCHER!B13)</f>
        <v>Encarregado Geral</v>
      </c>
      <c r="C15" s="22" t="str">
        <f>IF(PREENCHER!C13="","",PREENCHER!C13)</f>
        <v/>
      </c>
      <c r="D15" s="22" t="e">
        <f>IF(PREENCHER!#REF!="","",PREENCHER!#REF!)</f>
        <v>#REF!</v>
      </c>
      <c r="E15" s="23" t="e">
        <f>IF(PREENCHER!E13="","",IF(COUNTIF(PREENCHER!$AQ13:$AS13,PREENCHER!E13)=0,CONCATENATE(PREENCHER!BA13,#REF!),PREENCHER!E13))</f>
        <v>#REF!</v>
      </c>
      <c r="F15" s="23" t="e">
        <f>IF(PREENCHER!F13="","",IF(COUNTIF(PREENCHER!$AQ13:$AS13,PREENCHER!F13)=0,CONCATENATE(PREENCHER!BB13,#REF!),PREENCHER!F13))</f>
        <v>#REF!</v>
      </c>
      <c r="G15" s="23" t="str">
        <f>IF(PREENCHER!G13="","",IF(COUNTIF(PREENCHER!$AQ13:$AS13,PREENCHER!G13)=0,CONCATENATE(PREENCHER!BC13,#REF!),PREENCHER!G13))</f>
        <v/>
      </c>
      <c r="H15" s="23">
        <f>IF(PREENCHER!H13="","",IF(COUNTIF(PREENCHER!$AQ13:$AS13,PREENCHER!H13)=0,CONCATENATE(PREENCHER!BD13,#REF!),PREENCHER!H13))</f>
        <v>2677.48</v>
      </c>
      <c r="I15" s="23" t="str">
        <f>IF(PREENCHER!J13="","",IF(COUNTIF(PREENCHER!$AQ13:$AS13,PREENCHER!J13)=0,CONCATENATE(PREENCHER!BE13,#REF!),PREENCHER!J13))</f>
        <v/>
      </c>
      <c r="J15" s="23" t="e">
        <f>IF(PREENCHER!K13="","",IF(COUNTIF(PREENCHER!$AQ13:$AS13,PREENCHER!K13)=0,CONCATENATE(PREENCHER!BF13,#REF!),PREENCHER!K13))</f>
        <v>#REF!</v>
      </c>
      <c r="K15" s="23">
        <f>IF(PREENCHER!L13="","",IF(COUNTIF(PREENCHER!$AQ13:$AS13,PREENCHER!L13)=0,CONCATENATE(PREENCHER!BG13,#REF!),PREENCHER!L13))</f>
        <v>2717.6</v>
      </c>
      <c r="L15" s="23" t="e">
        <f>IF(PREENCHER!M13="","",IF(COUNTIF(PREENCHER!$AQ13:$AS13,PREENCHER!M13)=0,CONCATENATE(PREENCHER!BH13,#REF!),PREENCHER!M13))</f>
        <v>#REF!</v>
      </c>
      <c r="M15" s="23" t="str">
        <f>IF(PREENCHER!N13="","",IF(COUNTIF(PREENCHER!$AQ13:$AS13,PREENCHER!N13)=0,CONCATENATE(PREENCHER!BI13,#REF!),PREENCHER!N13))</f>
        <v/>
      </c>
      <c r="N15" s="23" t="str">
        <f>IF(PREENCHER!R13="","",IF(COUNTIF(PREENCHER!$AQ13:$AS13,PREENCHER!R13)=0,CONCATENATE(PREENCHER!BJ13,#REF!),PREENCHER!R13))</f>
        <v/>
      </c>
      <c r="O15" s="13" t="str">
        <f t="shared" si="0"/>
        <v/>
      </c>
      <c r="P15" s="13" t="str">
        <f t="shared" si="1"/>
        <v/>
      </c>
      <c r="Q15" s="24"/>
      <c r="R15" s="12"/>
      <c r="S15" s="13" t="str">
        <f t="shared" si="2"/>
        <v/>
      </c>
      <c r="T15" s="13" t="str">
        <f t="shared" si="3"/>
        <v/>
      </c>
      <c r="U15" s="25" t="str">
        <f t="shared" si="4"/>
        <v/>
      </c>
    </row>
    <row r="16" spans="1:21" ht="28.8" x14ac:dyDescent="0.3">
      <c r="A16" s="22" t="str">
        <f>IF(PREENCHER!A14="","",PREENCHER!A14)</f>
        <v/>
      </c>
      <c r="B16" s="22" t="str">
        <f>IF(PREENCHER!B14="","",PREENCHER!B14)</f>
        <v>Operador e Editor de Áudio e Vídeo</v>
      </c>
      <c r="C16" s="22" t="str">
        <f>IF(PREENCHER!C14="","",PREENCHER!C14)</f>
        <v/>
      </c>
      <c r="D16" s="22" t="str">
        <f>IF(PREENCHER!D14="","",PREENCHER!D14)</f>
        <v/>
      </c>
      <c r="E16" s="23">
        <f>IF(PREENCHER!E14="","",IF(COUNTIF(PREENCHER!$AQ14:$AS14,PREENCHER!E14)=0,CONCATENATE(PREENCHER!BA14,#REF!),PREENCHER!E14))</f>
        <v>4009.7</v>
      </c>
      <c r="F16" s="23" t="str">
        <f>IF(PREENCHER!F14="","",IF(COUNTIF(PREENCHER!$AQ14:$AS14,PREENCHER!F14)=0,CONCATENATE(PREENCHER!BB14,#REF!),PREENCHER!F14))</f>
        <v/>
      </c>
      <c r="G16" s="23" t="str">
        <f>IF(PREENCHER!G14="","",IF(COUNTIF(PREENCHER!$AQ14:$AS14,PREENCHER!G14)=0,CONCATENATE(PREENCHER!BC14,#REF!),PREENCHER!G14))</f>
        <v/>
      </c>
      <c r="H16" s="23" t="str">
        <f>IF(PREENCHER!H14="","",IF(COUNTIF(PREENCHER!$AQ14:$AS14,PREENCHER!H14)=0,CONCATENATE(PREENCHER!BD14,#REF!),PREENCHER!H14))</f>
        <v/>
      </c>
      <c r="I16" s="23" t="str">
        <f>IF(PREENCHER!J14="","",IF(COUNTIF(PREENCHER!$AQ14:$AS14,PREENCHER!J14)=0,CONCATENATE(PREENCHER!BE14,#REF!),PREENCHER!J14))</f>
        <v/>
      </c>
      <c r="J16" s="23" t="str">
        <f>IF(PREENCHER!K14="","",IF(COUNTIF(PREENCHER!$AQ14:$AS14,PREENCHER!K14)=0,CONCATENATE(PREENCHER!BF14,#REF!),PREENCHER!K14))</f>
        <v/>
      </c>
      <c r="K16" s="23" t="str">
        <f>IF(PREENCHER!L14="","",IF(COUNTIF(PREENCHER!$AQ14:$AS14,PREENCHER!L14)=0,CONCATENATE(PREENCHER!BG14,#REF!),PREENCHER!L14))</f>
        <v/>
      </c>
      <c r="L16" s="23">
        <f>IF(PREENCHER!M14="","",IF(COUNTIF(PREENCHER!$AQ14:$AS14,PREENCHER!M14)=0,CONCATENATE(PREENCHER!BH14,#REF!),PREENCHER!M14))</f>
        <v>5827.22</v>
      </c>
      <c r="M16" s="23" t="e">
        <f>IF(PREENCHER!N14="","",IF(COUNTIF(PREENCHER!$AQ14:$AS14,PREENCHER!N14)=0,CONCATENATE(PREENCHER!BI14,#REF!),PREENCHER!N14))</f>
        <v>#REF!</v>
      </c>
      <c r="N16" s="23" t="str">
        <f>IF(PREENCHER!R14="","",IF(COUNTIF(PREENCHER!$AQ14:$AS14,PREENCHER!R14)=0,CONCATENATE(PREENCHER!BJ14,#REF!),PREENCHER!R14))</f>
        <v/>
      </c>
      <c r="O16" s="13" t="str">
        <f t="shared" si="0"/>
        <v/>
      </c>
      <c r="P16" s="13" t="str">
        <f t="shared" si="1"/>
        <v/>
      </c>
      <c r="Q16" s="24"/>
      <c r="R16" s="12"/>
      <c r="S16" s="13" t="str">
        <f t="shared" si="2"/>
        <v/>
      </c>
      <c r="T16" s="13" t="str">
        <f t="shared" si="3"/>
        <v/>
      </c>
      <c r="U16" s="25" t="str">
        <f t="shared" si="4"/>
        <v/>
      </c>
    </row>
    <row r="17" spans="1:21" x14ac:dyDescent="0.3">
      <c r="A17" s="22" t="str">
        <f>IF(PREENCHER!A15="","",PREENCHER!A15)</f>
        <v/>
      </c>
      <c r="B17" s="22" t="str">
        <f>IF(PREENCHER!B15="","",PREENCHER!B15)</f>
        <v>Recepcionista / Atendente</v>
      </c>
      <c r="C17" s="22" t="str">
        <f>IF(PREENCHER!C15="","",PREENCHER!C15)</f>
        <v/>
      </c>
      <c r="D17" s="22" t="str">
        <f>IF(PREENCHER!D15="","",PREENCHER!D15)</f>
        <v/>
      </c>
      <c r="E17" s="23" t="e">
        <f>IF(PREENCHER!E15="","",IF(COUNTIF(PREENCHER!$AQ15:$AS15,PREENCHER!E15)=0,CONCATENATE(PREENCHER!BA15,#REF!),PREENCHER!E15))</f>
        <v>#REF!</v>
      </c>
      <c r="F17" s="23" t="e">
        <f>IF(PREENCHER!F15="","",IF(COUNTIF(PREENCHER!$AQ15:$AS15,PREENCHER!F15)=0,CONCATENATE(PREENCHER!BB15,#REF!),PREENCHER!F15))</f>
        <v>#REF!</v>
      </c>
      <c r="G17" s="23" t="str">
        <f>IF(PREENCHER!G15="","",IF(COUNTIF(PREENCHER!$AQ15:$AS15,PREENCHER!G15)=0,CONCATENATE(PREENCHER!BC15,#REF!),PREENCHER!G15))</f>
        <v/>
      </c>
      <c r="H17" s="23">
        <f>IF(PREENCHER!H15="","",IF(COUNTIF(PREENCHER!$AQ15:$AS15,PREENCHER!H15)=0,CONCATENATE(PREENCHER!BD15,#REF!),PREENCHER!H15))</f>
        <v>2146.86</v>
      </c>
      <c r="I17" s="23">
        <f>IF(PREENCHER!J15="","",IF(COUNTIF(PREENCHER!$AQ15:$AS15,PREENCHER!J15)=0,CONCATENATE(PREENCHER!BE15,#REF!),PREENCHER!J15))</f>
        <v>1437.59</v>
      </c>
      <c r="J17" s="23" t="e">
        <f>IF(PREENCHER!K15="","",IF(COUNTIF(PREENCHER!$AQ15:$AS15,PREENCHER!K15)=0,CONCATENATE(PREENCHER!BF15,#REF!),PREENCHER!K15))</f>
        <v>#REF!</v>
      </c>
      <c r="K17" s="23" t="e">
        <f>IF(PREENCHER!L15="","",IF(COUNTIF(PREENCHER!$AQ15:$AS15,PREENCHER!L15)=0,CONCATENATE(PREENCHER!BG15,#REF!),PREENCHER!L15))</f>
        <v>#REF!</v>
      </c>
      <c r="L17" s="23" t="e">
        <f>IF(PREENCHER!M15="","",IF(COUNTIF(PREENCHER!$AQ15:$AS15,PREENCHER!M15)=0,CONCATENATE(PREENCHER!BH15,#REF!),PREENCHER!M15))</f>
        <v>#REF!</v>
      </c>
      <c r="M17" s="23">
        <f>IF(PREENCHER!N15="","",IF(COUNTIF(PREENCHER!$AQ15:$AS15,PREENCHER!N15)=0,CONCATENATE(PREENCHER!BI15,#REF!),PREENCHER!N15))</f>
        <v>2221.21</v>
      </c>
      <c r="N17" s="23" t="str">
        <f>IF(PREENCHER!R15="","",IF(COUNTIF(PREENCHER!$AQ15:$AS15,PREENCHER!R15)=0,CONCATENATE(PREENCHER!BJ15,#REF!),PREENCHER!R15))</f>
        <v/>
      </c>
      <c r="O17" s="13" t="str">
        <f t="shared" si="0"/>
        <v/>
      </c>
      <c r="P17" s="13" t="str">
        <f t="shared" si="1"/>
        <v/>
      </c>
      <c r="Q17" s="24"/>
      <c r="R17" s="12"/>
      <c r="S17" s="13" t="str">
        <f t="shared" si="2"/>
        <v/>
      </c>
      <c r="T17" s="13" t="str">
        <f t="shared" si="3"/>
        <v/>
      </c>
      <c r="U17" s="25" t="str">
        <f t="shared" si="4"/>
        <v/>
      </c>
    </row>
    <row r="18" spans="1:21" x14ac:dyDescent="0.3">
      <c r="A18" s="22" t="str">
        <f>IF(PREENCHER!A16="","",PREENCHER!A16)</f>
        <v/>
      </c>
      <c r="B18" s="22" t="str">
        <f>IF(PREENCHER!B16="","",PREENCHER!B16)</f>
        <v/>
      </c>
      <c r="C18" s="22" t="str">
        <f>IF(PREENCHER!C16="","",PREENCHER!C16)</f>
        <v/>
      </c>
      <c r="D18" s="22" t="str">
        <f>IF(PREENCHER!D16="","",PREENCHER!D16)</f>
        <v/>
      </c>
      <c r="E18" s="23" t="str">
        <f>IF(PREENCHER!E16="","",IF(COUNTIF(PREENCHER!$AQ16:$AS16,PREENCHER!E16)=0,CONCATENATE(PREENCHER!BA16,#REF!),PREENCHER!E16))</f>
        <v/>
      </c>
      <c r="F18" s="23" t="str">
        <f>IF(PREENCHER!F16="","",IF(COUNTIF(PREENCHER!$AQ16:$AS16,PREENCHER!F16)=0,CONCATENATE(PREENCHER!BB16,#REF!),PREENCHER!F16))</f>
        <v/>
      </c>
      <c r="G18" s="23" t="str">
        <f>IF(PREENCHER!G16="","",IF(COUNTIF(PREENCHER!$AQ16:$AS16,PREENCHER!G16)=0,CONCATENATE(PREENCHER!BC16,#REF!),PREENCHER!G16))</f>
        <v/>
      </c>
      <c r="H18" s="23" t="str">
        <f>IF(PREENCHER!H16="","",IF(COUNTIF(PREENCHER!$AQ16:$AS16,PREENCHER!H16)=0,CONCATENATE(PREENCHER!BD16,#REF!),PREENCHER!H16))</f>
        <v/>
      </c>
      <c r="I18" s="23" t="str">
        <f>IF(PREENCHER!J16="","",IF(COUNTIF(PREENCHER!$AQ16:$AS16,PREENCHER!J16)=0,CONCATENATE(PREENCHER!BE16,#REF!),PREENCHER!J16))</f>
        <v/>
      </c>
      <c r="J18" s="23" t="str">
        <f>IF(PREENCHER!K16="","",IF(COUNTIF(PREENCHER!$AQ16:$AS16,PREENCHER!K16)=0,CONCATENATE(PREENCHER!BF16,#REF!),PREENCHER!K16))</f>
        <v/>
      </c>
      <c r="K18" s="23" t="str">
        <f>IF(PREENCHER!L16="","",IF(COUNTIF(PREENCHER!$AQ16:$AS16,PREENCHER!L16)=0,CONCATENATE(PREENCHER!BG16,#REF!),PREENCHER!L16))</f>
        <v/>
      </c>
      <c r="L18" s="23" t="str">
        <f>IF(PREENCHER!M16="","",IF(COUNTIF(PREENCHER!$AQ16:$AS16,PREENCHER!M16)=0,CONCATENATE(PREENCHER!BH16,#REF!),PREENCHER!M16))</f>
        <v/>
      </c>
      <c r="M18" s="23" t="str">
        <f>IF(PREENCHER!N16="","",IF(COUNTIF(PREENCHER!$AQ16:$AS16,PREENCHER!N16)=0,CONCATENATE(PREENCHER!BI16,#REF!),PREENCHER!N16))</f>
        <v/>
      </c>
      <c r="N18" s="23" t="str">
        <f>IF(PREENCHER!R16="","",IF(COUNTIF(PREENCHER!$AQ16:$AS16,PREENCHER!R16)=0,CONCATENATE(PREENCHER!BJ16,#REF!),PREENCHER!R16))</f>
        <v/>
      </c>
      <c r="O18" s="13" t="str">
        <f t="shared" si="0"/>
        <v/>
      </c>
      <c r="P18" s="13" t="str">
        <f t="shared" si="1"/>
        <v/>
      </c>
      <c r="Q18" s="24"/>
      <c r="R18" s="12"/>
      <c r="S18" s="13" t="str">
        <f t="shared" si="2"/>
        <v/>
      </c>
      <c r="T18" s="13" t="str">
        <f t="shared" si="3"/>
        <v/>
      </c>
      <c r="U18" s="25" t="str">
        <f t="shared" si="4"/>
        <v/>
      </c>
    </row>
    <row r="19" spans="1:21" x14ac:dyDescent="0.3">
      <c r="A19" s="22" t="str">
        <f>IF(PREENCHER!A17="","",PREENCHER!A17)</f>
        <v/>
      </c>
      <c r="B19" s="22" t="str">
        <f>IF(PREENCHER!B17="","",PREENCHER!B17)</f>
        <v/>
      </c>
      <c r="C19" s="22" t="str">
        <f>IF(PREENCHER!C17="","",PREENCHER!C17)</f>
        <v/>
      </c>
      <c r="D19" s="22" t="str">
        <f>IF(PREENCHER!D17="","",PREENCHER!D17)</f>
        <v/>
      </c>
      <c r="E19" s="23" t="str">
        <f>IF(PREENCHER!E17="","",IF(COUNTIF(PREENCHER!$AQ17:$AS17,PREENCHER!E17)=0,CONCATENATE(PREENCHER!BA17,#REF!),PREENCHER!E17))</f>
        <v/>
      </c>
      <c r="F19" s="23" t="str">
        <f>IF(PREENCHER!F17="","",IF(COUNTIF(PREENCHER!$AQ17:$AS17,PREENCHER!F17)=0,CONCATENATE(PREENCHER!BB17,#REF!),PREENCHER!F17))</f>
        <v/>
      </c>
      <c r="G19" s="23" t="str">
        <f>IF(PREENCHER!G17="","",IF(COUNTIF(PREENCHER!$AQ17:$AS17,PREENCHER!G17)=0,CONCATENATE(PREENCHER!BC17,#REF!),PREENCHER!G17))</f>
        <v/>
      </c>
      <c r="H19" s="23" t="str">
        <f>IF(PREENCHER!H17="","",IF(COUNTIF(PREENCHER!$AQ17:$AS17,PREENCHER!H17)=0,CONCATENATE(PREENCHER!BD17,#REF!),PREENCHER!H17))</f>
        <v/>
      </c>
      <c r="I19" s="23" t="str">
        <f>IF(PREENCHER!J17="","",IF(COUNTIF(PREENCHER!$AQ17:$AS17,PREENCHER!J17)=0,CONCATENATE(PREENCHER!BE17,#REF!),PREENCHER!J17))</f>
        <v/>
      </c>
      <c r="J19" s="23" t="str">
        <f>IF(PREENCHER!K17="","",IF(COUNTIF(PREENCHER!$AQ17:$AS17,PREENCHER!K17)=0,CONCATENATE(PREENCHER!BF17,#REF!),PREENCHER!K17))</f>
        <v/>
      </c>
      <c r="K19" s="23" t="str">
        <f>IF(PREENCHER!L17="","",IF(COUNTIF(PREENCHER!$AQ17:$AS17,PREENCHER!L17)=0,CONCATENATE(PREENCHER!BG17,#REF!),PREENCHER!L17))</f>
        <v/>
      </c>
      <c r="L19" s="23" t="str">
        <f>IF(PREENCHER!M17="","",IF(COUNTIF(PREENCHER!$AQ17:$AS17,PREENCHER!M17)=0,CONCATENATE(PREENCHER!BH17,#REF!),PREENCHER!M17))</f>
        <v/>
      </c>
      <c r="M19" s="23" t="str">
        <f>IF(PREENCHER!N17="","",IF(COUNTIF(PREENCHER!$AQ17:$AS17,PREENCHER!N17)=0,CONCATENATE(PREENCHER!BI17,#REF!),PREENCHER!N17))</f>
        <v/>
      </c>
      <c r="N19" s="23" t="str">
        <f>IF(PREENCHER!R17="","",IF(COUNTIF(PREENCHER!$AQ17:$AS17,PREENCHER!R17)=0,CONCATENATE(PREENCHER!BJ17,#REF!),PREENCHER!R17))</f>
        <v/>
      </c>
      <c r="O19" s="13" t="str">
        <f t="shared" si="0"/>
        <v/>
      </c>
      <c r="P19" s="13" t="str">
        <f t="shared" si="1"/>
        <v/>
      </c>
      <c r="Q19" s="24"/>
      <c r="R19" s="12"/>
      <c r="S19" s="13" t="str">
        <f t="shared" si="2"/>
        <v/>
      </c>
      <c r="T19" s="13" t="str">
        <f t="shared" si="3"/>
        <v/>
      </c>
      <c r="U19" s="25" t="str">
        <f t="shared" si="4"/>
        <v/>
      </c>
    </row>
    <row r="20" spans="1:21" x14ac:dyDescent="0.3">
      <c r="A20" s="22" t="str">
        <f>IF(PREENCHER!A18="","",PREENCHER!A18)</f>
        <v/>
      </c>
      <c r="B20" s="22" t="str">
        <f>IF(PREENCHER!B18="","",PREENCHER!B18)</f>
        <v/>
      </c>
      <c r="C20" s="22" t="str">
        <f>IF(PREENCHER!C18="","",PREENCHER!C18)</f>
        <v/>
      </c>
      <c r="D20" s="22" t="str">
        <f>IF(PREENCHER!D18="","",PREENCHER!D18)</f>
        <v/>
      </c>
      <c r="E20" s="23" t="str">
        <f>IF(PREENCHER!E18="","",IF(COUNTIF(PREENCHER!$AQ18:$AS18,PREENCHER!E18)=0,CONCATENATE(PREENCHER!BA18,#REF!),PREENCHER!E18))</f>
        <v/>
      </c>
      <c r="F20" s="23" t="str">
        <f>IF(PREENCHER!F18="","",IF(COUNTIF(PREENCHER!$AQ18:$AS18,PREENCHER!F18)=0,CONCATENATE(PREENCHER!BB18,#REF!),PREENCHER!F18))</f>
        <v/>
      </c>
      <c r="G20" s="23" t="str">
        <f>IF(PREENCHER!G18="","",IF(COUNTIF(PREENCHER!$AQ18:$AS18,PREENCHER!G18)=0,CONCATENATE(PREENCHER!BC18,#REF!),PREENCHER!G18))</f>
        <v/>
      </c>
      <c r="H20" s="23" t="str">
        <f>IF(PREENCHER!H18="","",IF(COUNTIF(PREENCHER!$AQ18:$AS18,PREENCHER!H18)=0,CONCATENATE(PREENCHER!BD18,#REF!),PREENCHER!H18))</f>
        <v/>
      </c>
      <c r="I20" s="23" t="str">
        <f>IF(PREENCHER!J18="","",IF(COUNTIF(PREENCHER!$AQ18:$AS18,PREENCHER!J18)=0,CONCATENATE(PREENCHER!BE18,#REF!),PREENCHER!J18))</f>
        <v/>
      </c>
      <c r="J20" s="23" t="str">
        <f>IF(PREENCHER!K18="","",IF(COUNTIF(PREENCHER!$AQ18:$AS18,PREENCHER!K18)=0,CONCATENATE(PREENCHER!BF18,#REF!),PREENCHER!K18))</f>
        <v/>
      </c>
      <c r="K20" s="23" t="str">
        <f>IF(PREENCHER!L18="","",IF(COUNTIF(PREENCHER!$AQ18:$AS18,PREENCHER!L18)=0,CONCATENATE(PREENCHER!BG18,#REF!),PREENCHER!L18))</f>
        <v/>
      </c>
      <c r="L20" s="23" t="str">
        <f>IF(PREENCHER!M18="","",IF(COUNTIF(PREENCHER!$AQ18:$AS18,PREENCHER!M18)=0,CONCATENATE(PREENCHER!BH18,#REF!),PREENCHER!M18))</f>
        <v/>
      </c>
      <c r="M20" s="23" t="str">
        <f>IF(PREENCHER!N18="","",IF(COUNTIF(PREENCHER!$AQ18:$AS18,PREENCHER!N18)=0,CONCATENATE(PREENCHER!BI18,#REF!),PREENCHER!N18))</f>
        <v/>
      </c>
      <c r="N20" s="23" t="str">
        <f>IF(PREENCHER!R18="","",IF(COUNTIF(PREENCHER!$AQ18:$AS18,PREENCHER!R18)=0,CONCATENATE(PREENCHER!BJ18,#REF!),PREENCHER!R18))</f>
        <v/>
      </c>
      <c r="O20" s="13" t="str">
        <f t="shared" si="0"/>
        <v/>
      </c>
      <c r="P20" s="13" t="str">
        <f t="shared" si="1"/>
        <v/>
      </c>
      <c r="Q20" s="24"/>
      <c r="R20" s="12"/>
      <c r="S20" s="13" t="str">
        <f t="shared" si="2"/>
        <v/>
      </c>
      <c r="T20" s="13" t="str">
        <f t="shared" si="3"/>
        <v/>
      </c>
      <c r="U20" s="25" t="str">
        <f t="shared" si="4"/>
        <v/>
      </c>
    </row>
    <row r="21" spans="1:21" x14ac:dyDescent="0.3">
      <c r="A21" s="22" t="str">
        <f>IF(PREENCHER!A19="","",PREENCHER!A19)</f>
        <v/>
      </c>
      <c r="B21" s="22" t="str">
        <f>IF(PREENCHER!B19="","",PREENCHER!B19)</f>
        <v/>
      </c>
      <c r="C21" s="22" t="str">
        <f>IF(PREENCHER!C19="","",PREENCHER!C19)</f>
        <v/>
      </c>
      <c r="D21" s="22" t="str">
        <f>IF(PREENCHER!D19="","",PREENCHER!D19)</f>
        <v/>
      </c>
      <c r="E21" s="23" t="str">
        <f>IF(PREENCHER!E19="","",IF(COUNTIF(PREENCHER!$AQ19:$AS19,PREENCHER!E19)=0,CONCATENATE(PREENCHER!BA19,#REF!),PREENCHER!E19))</f>
        <v/>
      </c>
      <c r="F21" s="23" t="str">
        <f>IF(PREENCHER!F19="","",IF(COUNTIF(PREENCHER!$AQ19:$AS19,PREENCHER!F19)=0,CONCATENATE(PREENCHER!BB19,#REF!),PREENCHER!F19))</f>
        <v/>
      </c>
      <c r="G21" s="23" t="str">
        <f>IF(PREENCHER!G19="","",IF(COUNTIF(PREENCHER!$AQ19:$AS19,PREENCHER!G19)=0,CONCATENATE(PREENCHER!BC19,#REF!),PREENCHER!G19))</f>
        <v/>
      </c>
      <c r="H21" s="23" t="str">
        <f>IF(PREENCHER!H19="","",IF(COUNTIF(PREENCHER!$AQ19:$AS19,PREENCHER!H19)=0,CONCATENATE(PREENCHER!BD19,#REF!),PREENCHER!H19))</f>
        <v/>
      </c>
      <c r="I21" s="23" t="str">
        <f>IF(PREENCHER!J19="","",IF(COUNTIF(PREENCHER!$AQ19:$AS19,PREENCHER!J19)=0,CONCATENATE(PREENCHER!BE19,#REF!),PREENCHER!J19))</f>
        <v/>
      </c>
      <c r="J21" s="23" t="str">
        <f>IF(PREENCHER!K19="","",IF(COUNTIF(PREENCHER!$AQ19:$AS19,PREENCHER!K19)=0,CONCATENATE(PREENCHER!BF19,#REF!),PREENCHER!K19))</f>
        <v/>
      </c>
      <c r="K21" s="23" t="str">
        <f>IF(PREENCHER!L19="","",IF(COUNTIF(PREENCHER!$AQ19:$AS19,PREENCHER!L19)=0,CONCATENATE(PREENCHER!BG19,#REF!),PREENCHER!L19))</f>
        <v/>
      </c>
      <c r="L21" s="23" t="str">
        <f>IF(PREENCHER!M19="","",IF(COUNTIF(PREENCHER!$AQ19:$AS19,PREENCHER!M19)=0,CONCATENATE(PREENCHER!BH19,#REF!),PREENCHER!M19))</f>
        <v/>
      </c>
      <c r="M21" s="23" t="str">
        <f>IF(PREENCHER!N19="","",IF(COUNTIF(PREENCHER!$AQ19:$AS19,PREENCHER!N19)=0,CONCATENATE(PREENCHER!BI19,#REF!),PREENCHER!N19))</f>
        <v/>
      </c>
      <c r="N21" s="23" t="str">
        <f>IF(PREENCHER!R19="","",IF(COUNTIF(PREENCHER!$AQ19:$AS19,PREENCHER!R19)=0,CONCATENATE(PREENCHER!BJ19,#REF!),PREENCHER!R19))</f>
        <v/>
      </c>
      <c r="O21" s="13" t="str">
        <f t="shared" si="0"/>
        <v/>
      </c>
      <c r="P21" s="13" t="str">
        <f t="shared" si="1"/>
        <v/>
      </c>
      <c r="Q21" s="24"/>
      <c r="R21" s="12"/>
      <c r="S21" s="13" t="str">
        <f t="shared" si="2"/>
        <v/>
      </c>
      <c r="T21" s="13" t="str">
        <f t="shared" si="3"/>
        <v/>
      </c>
      <c r="U21" s="25" t="str">
        <f t="shared" si="4"/>
        <v/>
      </c>
    </row>
    <row r="22" spans="1:21" x14ac:dyDescent="0.3">
      <c r="A22" s="22" t="str">
        <f>IF(PREENCHER!A20="","",PREENCHER!A20)</f>
        <v/>
      </c>
      <c r="B22" s="22" t="str">
        <f>IF(PREENCHER!B20="","",PREENCHER!B20)</f>
        <v>UNIFORMES</v>
      </c>
      <c r="C22" s="22" t="str">
        <f>IF(PREENCHER!C20="","",PREENCHER!C20)</f>
        <v/>
      </c>
      <c r="D22" s="22" t="str">
        <f>IF(PREENCHER!D20="","",PREENCHER!D20)</f>
        <v/>
      </c>
      <c r="E22" s="23" t="str">
        <f>IF(PREENCHER!E20="","",IF(COUNTIF(PREENCHER!$AQ20:$AS20,PREENCHER!E20)=0,CONCATENATE(PREENCHER!BA20,#REF!),PREENCHER!E20))</f>
        <v/>
      </c>
      <c r="F22" s="23" t="str">
        <f>IF(PREENCHER!F20="","",IF(COUNTIF(PREENCHER!$AQ20:$AS20,PREENCHER!F20)=0,CONCATENATE(PREENCHER!BB20,#REF!),PREENCHER!F20))</f>
        <v/>
      </c>
      <c r="G22" s="23" t="str">
        <f>IF(PREENCHER!G20="","",IF(COUNTIF(PREENCHER!$AQ20:$AS20,PREENCHER!G20)=0,CONCATENATE(PREENCHER!BC20,#REF!),PREENCHER!G20))</f>
        <v/>
      </c>
      <c r="H22" s="23" t="str">
        <f>IF(PREENCHER!H20="","",IF(COUNTIF(PREENCHER!$AQ20:$AS20,PREENCHER!H20)=0,CONCATENATE(PREENCHER!BD20,#REF!),PREENCHER!H20))</f>
        <v/>
      </c>
      <c r="I22" s="23" t="str">
        <f>IF(PREENCHER!J20="","",IF(COUNTIF(PREENCHER!$AQ20:$AS20,PREENCHER!J20)=0,CONCATENATE(PREENCHER!BE20,#REF!),PREENCHER!J20))</f>
        <v/>
      </c>
      <c r="J22" s="23" t="str">
        <f>IF(PREENCHER!K20="","",IF(COUNTIF(PREENCHER!$AQ20:$AS20,PREENCHER!K20)=0,CONCATENATE(PREENCHER!BF20,#REF!),PREENCHER!K20))</f>
        <v/>
      </c>
      <c r="K22" s="23" t="str">
        <f>IF(PREENCHER!L20="","",IF(COUNTIF(PREENCHER!$AQ20:$AS20,PREENCHER!L20)=0,CONCATENATE(PREENCHER!BG20,#REF!),PREENCHER!L20))</f>
        <v/>
      </c>
      <c r="L22" s="23" t="str">
        <f>IF(PREENCHER!M20="","",IF(COUNTIF(PREENCHER!$AQ20:$AS20,PREENCHER!M20)=0,CONCATENATE(PREENCHER!BH20,#REF!),PREENCHER!M20))</f>
        <v/>
      </c>
      <c r="M22" s="23" t="str">
        <f>IF(PREENCHER!N20="","",IF(COUNTIF(PREENCHER!$AQ20:$AS20,PREENCHER!N20)=0,CONCATENATE(PREENCHER!BI20,#REF!),PREENCHER!N20))</f>
        <v/>
      </c>
      <c r="N22" s="23" t="str">
        <f>IF(PREENCHER!R20="","",IF(COUNTIF(PREENCHER!$AQ20:$AS20,PREENCHER!R20)=0,CONCATENATE(PREENCHER!BJ20,#REF!),PREENCHER!R20))</f>
        <v/>
      </c>
      <c r="O22" s="13" t="str">
        <f t="shared" si="0"/>
        <v/>
      </c>
      <c r="P22" s="13" t="str">
        <f t="shared" si="1"/>
        <v/>
      </c>
      <c r="Q22" s="24"/>
      <c r="R22" s="12"/>
      <c r="S22" s="13" t="str">
        <f t="shared" si="2"/>
        <v/>
      </c>
      <c r="T22" s="13" t="str">
        <f t="shared" si="3"/>
        <v/>
      </c>
      <c r="U22" s="25" t="str">
        <f t="shared" si="4"/>
        <v/>
      </c>
    </row>
    <row r="23" spans="1:21" x14ac:dyDescent="0.3">
      <c r="A23" s="22" t="str">
        <f>IF(PREENCHER!A21="","",PREENCHER!A21)</f>
        <v/>
      </c>
      <c r="B23" s="22" t="str">
        <f>IF(PREENCHER!B21="","",PREENCHER!B21)</f>
        <v>Camisa Social</v>
      </c>
      <c r="C23" s="22" t="str">
        <f>IF(PREENCHER!C21="","",PREENCHER!C21)</f>
        <v/>
      </c>
      <c r="D23" s="22" t="str">
        <f>IF(PREENCHER!D21="","",PREENCHER!D21)</f>
        <v/>
      </c>
      <c r="E23" s="23" t="e">
        <f>IF(PREENCHER!E21="","",IF(COUNTIF(PREENCHER!$AQ21:$AS21,PREENCHER!E21)=0,CONCATENATE(PREENCHER!BA21,#REF!),PREENCHER!E21))</f>
        <v>#REF!</v>
      </c>
      <c r="F23" s="23">
        <f>IF(PREENCHER!F21="","",IF(COUNTIF(PREENCHER!$AQ21:$AS21,PREENCHER!F21)=0,CONCATENATE(PREENCHER!BB21,#REF!),PREENCHER!F21))</f>
        <v>75.209999999999994</v>
      </c>
      <c r="G23" s="23" t="str">
        <f>IF(PREENCHER!G21="","",IF(COUNTIF(PREENCHER!$AQ21:$AS21,PREENCHER!G21)=0,CONCATENATE(PREENCHER!BC21,#REF!),PREENCHER!G21))</f>
        <v/>
      </c>
      <c r="H23" s="23" t="e">
        <f>IF(PREENCHER!H21="","",IF(COUNTIF(PREENCHER!$AQ21:$AS21,PREENCHER!H21)=0,CONCATENATE(PREENCHER!BD21,#REF!),PREENCHER!H21))</f>
        <v>#REF!</v>
      </c>
      <c r="I23" s="23" t="str">
        <f>IF(PREENCHER!J21="","",IF(COUNTIF(PREENCHER!$AQ21:$AS21,PREENCHER!J21)=0,CONCATENATE(PREENCHER!BE21,#REF!),PREENCHER!J21))</f>
        <v/>
      </c>
      <c r="J23" s="23" t="str">
        <f>IF(PREENCHER!K21="","",IF(COUNTIF(PREENCHER!$AQ21:$AS21,PREENCHER!K21)=0,CONCATENATE(PREENCHER!BF21,#REF!),PREENCHER!K21))</f>
        <v/>
      </c>
      <c r="K23" s="23" t="str">
        <f>IF(PREENCHER!L21="","",IF(COUNTIF(PREENCHER!$AQ21:$AS21,PREENCHER!L21)=0,CONCATENATE(PREENCHER!BG21,#REF!),PREENCHER!L21))</f>
        <v/>
      </c>
      <c r="L23" s="23" t="e">
        <f>IF(PREENCHER!M21="","",IF(COUNTIF(PREENCHER!$AQ21:$AS21,PREENCHER!M21)=0,CONCATENATE(PREENCHER!BH21,#REF!),PREENCHER!M21))</f>
        <v>#REF!</v>
      </c>
      <c r="M23" s="23">
        <f>IF(PREENCHER!N21="","",IF(COUNTIF(PREENCHER!$AQ21:$AS21,PREENCHER!N21)=0,CONCATENATE(PREENCHER!BI21,#REF!),PREENCHER!N21))</f>
        <v>67.98</v>
      </c>
      <c r="N23" s="23">
        <f>IF(PREENCHER!R21="","",IF(COUNTIF(PREENCHER!$AQ21:$AS21,PREENCHER!R21)=0,CONCATENATE(PREENCHER!BJ21,#REF!),PREENCHER!R21))</f>
        <v>78.7</v>
      </c>
      <c r="O23" s="13" t="str">
        <f t="shared" si="0"/>
        <v/>
      </c>
      <c r="P23" s="13" t="str">
        <f t="shared" si="1"/>
        <v/>
      </c>
      <c r="Q23" s="24"/>
      <c r="R23" s="12"/>
      <c r="S23" s="13" t="str">
        <f t="shared" si="2"/>
        <v/>
      </c>
      <c r="T23" s="13" t="str">
        <f t="shared" si="3"/>
        <v/>
      </c>
      <c r="U23" s="25" t="str">
        <f t="shared" si="4"/>
        <v/>
      </c>
    </row>
    <row r="24" spans="1:21" x14ac:dyDescent="0.3">
      <c r="A24" s="22" t="str">
        <f>IF(PREENCHER!A22="","",PREENCHER!A22)</f>
        <v/>
      </c>
      <c r="B24" s="22" t="str">
        <f>IF(PREENCHER!B22="","",PREENCHER!B22)</f>
        <v>Calça Social</v>
      </c>
      <c r="C24" s="22" t="str">
        <f>IF(PREENCHER!C22="","",PREENCHER!C22)</f>
        <v/>
      </c>
      <c r="D24" s="22" t="str">
        <f>IF(PREENCHER!D22="","",PREENCHER!D22)</f>
        <v/>
      </c>
      <c r="E24" s="23">
        <f>IF(PREENCHER!E22="","",IF(COUNTIF(PREENCHER!$AQ22:$AS22,PREENCHER!E22)=0,CONCATENATE(PREENCHER!BA22,#REF!),PREENCHER!E22))</f>
        <v>74.27</v>
      </c>
      <c r="F24" s="23" t="e">
        <f>IF(PREENCHER!F22="","",IF(COUNTIF(PREENCHER!$AQ22:$AS22,PREENCHER!F22)=0,CONCATENATE(PREENCHER!BB22,#REF!),PREENCHER!F22))</f>
        <v>#REF!</v>
      </c>
      <c r="G24" s="23" t="str">
        <f>IF(PREENCHER!G22="","",IF(COUNTIF(PREENCHER!$AQ22:$AS22,PREENCHER!G22)=0,CONCATENATE(PREENCHER!BC22,#REF!),PREENCHER!G22))</f>
        <v/>
      </c>
      <c r="H24" s="23" t="e">
        <f>IF(PREENCHER!H22="","",IF(COUNTIF(PREENCHER!$AQ22:$AS22,PREENCHER!H22)=0,CONCATENATE(PREENCHER!BD22,#REF!),PREENCHER!H22))</f>
        <v>#REF!</v>
      </c>
      <c r="I24" s="23" t="str">
        <f>IF(PREENCHER!J22="","",IF(COUNTIF(PREENCHER!$AQ22:$AS22,PREENCHER!J22)=0,CONCATENATE(PREENCHER!BE22,#REF!),PREENCHER!J22))</f>
        <v/>
      </c>
      <c r="J24" s="23" t="str">
        <f>IF(PREENCHER!K22="","",IF(COUNTIF(PREENCHER!$AQ22:$AS22,PREENCHER!K22)=0,CONCATENATE(PREENCHER!BF22,#REF!),PREENCHER!K22))</f>
        <v/>
      </c>
      <c r="K24" s="23" t="str">
        <f>IF(PREENCHER!L22="","",IF(COUNTIF(PREENCHER!$AQ22:$AS22,PREENCHER!L22)=0,CONCATENATE(PREENCHER!BG22,#REF!),PREENCHER!L22))</f>
        <v/>
      </c>
      <c r="L24" s="23" t="e">
        <f>IF(PREENCHER!M22="","",IF(COUNTIF(PREENCHER!$AQ22:$AS22,PREENCHER!M22)=0,CONCATENATE(PREENCHER!BH22,#REF!),PREENCHER!M22))</f>
        <v>#REF!</v>
      </c>
      <c r="M24" s="23">
        <f>IF(PREENCHER!N22="","",IF(COUNTIF(PREENCHER!$AQ22:$AS22,PREENCHER!N22)=0,CONCATENATE(PREENCHER!BI22,#REF!),PREENCHER!N22))</f>
        <v>57.58</v>
      </c>
      <c r="N24" s="23">
        <f>IF(PREENCHER!R22="","",IF(COUNTIF(PREENCHER!$AQ22:$AS22,PREENCHER!R22)=0,CONCATENATE(PREENCHER!BJ22,#REF!),PREENCHER!R22))</f>
        <v>72.73</v>
      </c>
      <c r="O24" s="13" t="str">
        <f t="shared" si="0"/>
        <v/>
      </c>
      <c r="P24" s="13" t="str">
        <f t="shared" si="1"/>
        <v/>
      </c>
      <c r="Q24" s="24"/>
      <c r="R24" s="12"/>
      <c r="S24" s="13" t="str">
        <f t="shared" si="2"/>
        <v/>
      </c>
      <c r="T24" s="13" t="str">
        <f t="shared" si="3"/>
        <v/>
      </c>
      <c r="U24" s="25" t="str">
        <f t="shared" si="4"/>
        <v/>
      </c>
    </row>
    <row r="25" spans="1:21" x14ac:dyDescent="0.3">
      <c r="A25" s="22" t="str">
        <f>IF(PREENCHER!A23="","",PREENCHER!A23)</f>
        <v/>
      </c>
      <c r="B25" s="22" t="str">
        <f>IF(PREENCHER!B23="","",PREENCHER!B23)</f>
        <v>Blazer</v>
      </c>
      <c r="C25" s="22" t="str">
        <f>IF(PREENCHER!C23="","",PREENCHER!C23)</f>
        <v/>
      </c>
      <c r="D25" s="22" t="str">
        <f>IF(PREENCHER!D23="","",PREENCHER!D23)</f>
        <v/>
      </c>
      <c r="E25" s="23">
        <f>IF(PREENCHER!E23="","",IF(COUNTIF(PREENCHER!$AQ23:$AS23,PREENCHER!E23)=0,CONCATENATE(PREENCHER!BA23,#REF!),PREENCHER!E23))</f>
        <v>169.83</v>
      </c>
      <c r="F25" s="23">
        <f>IF(PREENCHER!F23="","",IF(COUNTIF(PREENCHER!$AQ23:$AS23,PREENCHER!F23)=0,CONCATENATE(PREENCHER!BB23,#REF!),PREENCHER!F23))</f>
        <v>157</v>
      </c>
      <c r="G25" s="23" t="str">
        <f>IF(PREENCHER!G23="","",IF(COUNTIF(PREENCHER!$AQ23:$AS23,PREENCHER!G23)=0,CONCATENATE(PREENCHER!BC23,#REF!),PREENCHER!G23))</f>
        <v/>
      </c>
      <c r="H25" s="23" t="e">
        <f>IF(PREENCHER!H23="","",IF(COUNTIF(PREENCHER!$AQ23:$AS23,PREENCHER!H23)=0,CONCATENATE(PREENCHER!BD23,#REF!),PREENCHER!H23))</f>
        <v>#REF!</v>
      </c>
      <c r="I25" s="23" t="str">
        <f>IF(PREENCHER!J23="","",IF(COUNTIF(PREENCHER!$AQ23:$AS23,PREENCHER!J23)=0,CONCATENATE(PREENCHER!BE23,#REF!),PREENCHER!J23))</f>
        <v/>
      </c>
      <c r="J25" s="23" t="str">
        <f>IF(PREENCHER!K23="","",IF(COUNTIF(PREENCHER!$AQ23:$AS23,PREENCHER!K23)=0,CONCATENATE(PREENCHER!BF23,#REF!),PREENCHER!K23))</f>
        <v/>
      </c>
      <c r="K25" s="23" t="str">
        <f>IF(PREENCHER!L23="","",IF(COUNTIF(PREENCHER!$AQ23:$AS23,PREENCHER!L23)=0,CONCATENATE(PREENCHER!BG23,#REF!),PREENCHER!L23))</f>
        <v/>
      </c>
      <c r="L25" s="23" t="e">
        <f>IF(PREENCHER!M23="","",IF(COUNTIF(PREENCHER!$AQ23:$AS23,PREENCHER!M23)=0,CONCATENATE(PREENCHER!BH23,#REF!),PREENCHER!M23))</f>
        <v>#REF!</v>
      </c>
      <c r="M25" s="23">
        <f>IF(PREENCHER!N23="","",IF(COUNTIF(PREENCHER!$AQ23:$AS23,PREENCHER!N23)=0,CONCATENATE(PREENCHER!BI23,#REF!),PREENCHER!N23))</f>
        <v>136.30000000000001</v>
      </c>
      <c r="N25" s="23" t="e">
        <f>IF(PREENCHER!R23="","",IF(COUNTIF(PREENCHER!$AQ23:$AS23,PREENCHER!R23)=0,CONCATENATE(PREENCHER!BJ23,#REF!),PREENCHER!R23))</f>
        <v>#REF!</v>
      </c>
      <c r="O25" s="13" t="str">
        <f t="shared" si="0"/>
        <v/>
      </c>
      <c r="P25" s="13" t="str">
        <f t="shared" si="1"/>
        <v/>
      </c>
      <c r="Q25" s="24"/>
      <c r="R25" s="12"/>
      <c r="S25" s="13" t="str">
        <f t="shared" si="2"/>
        <v/>
      </c>
      <c r="T25" s="13" t="str">
        <f t="shared" si="3"/>
        <v/>
      </c>
      <c r="U25" s="25" t="str">
        <f t="shared" si="4"/>
        <v/>
      </c>
    </row>
    <row r="26" spans="1:21" x14ac:dyDescent="0.3">
      <c r="A26" s="22" t="str">
        <f>IF(PREENCHER!A24="","",PREENCHER!A24)</f>
        <v/>
      </c>
      <c r="B26" s="22" t="str">
        <f>IF(PREENCHER!B24="","",PREENCHER!B24)</f>
        <v>Sapato</v>
      </c>
      <c r="C26" s="22" t="str">
        <f>IF(PREENCHER!C24="","",PREENCHER!C24)</f>
        <v/>
      </c>
      <c r="D26" s="22" t="str">
        <f>IF(PREENCHER!D24="","",PREENCHER!D24)</f>
        <v/>
      </c>
      <c r="E26" s="23" t="e">
        <f>IF(PREENCHER!E24="","",IF(COUNTIF(PREENCHER!$AQ24:$AS24,PREENCHER!E24)=0,CONCATENATE(PREENCHER!BA24,#REF!),PREENCHER!E24))</f>
        <v>#REF!</v>
      </c>
      <c r="F26" s="23">
        <f>IF(PREENCHER!F24="","",IF(COUNTIF(PREENCHER!$AQ24:$AS24,PREENCHER!F24)=0,CONCATENATE(PREENCHER!BB24,#REF!),PREENCHER!F24))</f>
        <v>74.89</v>
      </c>
      <c r="G26" s="23" t="str">
        <f>IF(PREENCHER!G24="","",IF(COUNTIF(PREENCHER!$AQ24:$AS24,PREENCHER!G24)=0,CONCATENATE(PREENCHER!BC24,#REF!),PREENCHER!G24))</f>
        <v/>
      </c>
      <c r="H26" s="23">
        <f>IF(PREENCHER!H24="","",IF(COUNTIF(PREENCHER!$AQ24:$AS24,PREENCHER!H24)=0,CONCATENATE(PREENCHER!BD24,#REF!),PREENCHER!H24))</f>
        <v>80</v>
      </c>
      <c r="I26" s="23" t="str">
        <f>IF(PREENCHER!J24="","",IF(COUNTIF(PREENCHER!$AQ24:$AS24,PREENCHER!J24)=0,CONCATENATE(PREENCHER!BE24,#REF!),PREENCHER!J24))</f>
        <v/>
      </c>
      <c r="J26" s="23" t="str">
        <f>IF(PREENCHER!K24="","",IF(COUNTIF(PREENCHER!$AQ24:$AS24,PREENCHER!K24)=0,CONCATENATE(PREENCHER!BF24,#REF!),PREENCHER!K24))</f>
        <v/>
      </c>
      <c r="K26" s="23" t="str">
        <f>IF(PREENCHER!L24="","",IF(COUNTIF(PREENCHER!$AQ24:$AS24,PREENCHER!L24)=0,CONCATENATE(PREENCHER!BG24,#REF!),PREENCHER!L24))</f>
        <v/>
      </c>
      <c r="L26" s="23" t="e">
        <f>IF(PREENCHER!M24="","",IF(COUNTIF(PREENCHER!$AQ24:$AS24,PREENCHER!M24)=0,CONCATENATE(PREENCHER!BH24,#REF!),PREENCHER!M24))</f>
        <v>#REF!</v>
      </c>
      <c r="M26" s="23" t="e">
        <f>IF(PREENCHER!N24="","",IF(COUNTIF(PREENCHER!$AQ24:$AS24,PREENCHER!N24)=0,CONCATENATE(PREENCHER!BI24,#REF!),PREENCHER!N24))</f>
        <v>#REF!</v>
      </c>
      <c r="N26" s="23">
        <f>IF(PREENCHER!R24="","",IF(COUNTIF(PREENCHER!$AQ24:$AS24,PREENCHER!R24)=0,CONCATENATE(PREENCHER!BJ24,#REF!),PREENCHER!R24))</f>
        <v>124.65</v>
      </c>
      <c r="O26" s="13" t="str">
        <f t="shared" si="0"/>
        <v/>
      </c>
      <c r="P26" s="13" t="str">
        <f t="shared" si="1"/>
        <v/>
      </c>
      <c r="Q26" s="24"/>
      <c r="R26" s="12"/>
      <c r="S26" s="13" t="str">
        <f t="shared" si="2"/>
        <v/>
      </c>
      <c r="T26" s="13" t="str">
        <f t="shared" si="3"/>
        <v/>
      </c>
      <c r="U26" s="25" t="str">
        <f t="shared" si="4"/>
        <v/>
      </c>
    </row>
    <row r="27" spans="1:21" x14ac:dyDescent="0.3">
      <c r="A27" s="22" t="str">
        <f>IF(PREENCHER!A25="","",PREENCHER!A25)</f>
        <v/>
      </c>
      <c r="B27" s="22" t="str">
        <f>IF(PREENCHER!B25="","",PREENCHER!B25)</f>
        <v>Cinto</v>
      </c>
      <c r="C27" s="22" t="str">
        <f>IF(PREENCHER!C25="","",PREENCHER!C25)</f>
        <v/>
      </c>
      <c r="D27" s="22" t="str">
        <f>IF(PREENCHER!D25="","",PREENCHER!D25)</f>
        <v/>
      </c>
      <c r="E27" s="23">
        <f>IF(PREENCHER!E25="","",IF(COUNTIF(PREENCHER!$AQ25:$AS25,PREENCHER!E25)=0,CONCATENATE(PREENCHER!BA25,#REF!),PREENCHER!E25))</f>
        <v>19</v>
      </c>
      <c r="F27" s="23">
        <f>IF(PREENCHER!F25="","",IF(COUNTIF(PREENCHER!$AQ25:$AS25,PREENCHER!F25)=0,CONCATENATE(PREENCHER!BB25,#REF!),PREENCHER!F25))</f>
        <v>17.5</v>
      </c>
      <c r="G27" s="23">
        <f>IF(PREENCHER!G25="","",IF(COUNTIF(PREENCHER!$AQ25:$AS25,PREENCHER!G25)=0,CONCATENATE(PREENCHER!BC25,#REF!),PREENCHER!G25))</f>
        <v>15</v>
      </c>
      <c r="H27" s="23" t="str">
        <f>IF(PREENCHER!H25="","",IF(COUNTIF(PREENCHER!$AQ25:$AS25,PREENCHER!H25)=0,CONCATENATE(PREENCHER!BD25,#REF!),PREENCHER!H25))</f>
        <v/>
      </c>
      <c r="I27" s="23" t="str">
        <f>IF(PREENCHER!J25="","",IF(COUNTIF(PREENCHER!$AQ25:$AS25,PREENCHER!J25)=0,CONCATENATE(PREENCHER!BE25,#REF!),PREENCHER!J25))</f>
        <v/>
      </c>
      <c r="J27" s="23" t="str">
        <f>IF(PREENCHER!K25="","",IF(COUNTIF(PREENCHER!$AQ25:$AS25,PREENCHER!K25)=0,CONCATENATE(PREENCHER!BF25,#REF!),PREENCHER!K25))</f>
        <v/>
      </c>
      <c r="K27" s="23" t="e">
        <f>IF(PREENCHER!L25="","",IF(COUNTIF(PREENCHER!$AQ25:$AS25,PREENCHER!L25)=0,CONCATENATE(PREENCHER!BG25,#REF!),PREENCHER!L25))</f>
        <v>#REF!</v>
      </c>
      <c r="L27" s="23" t="e">
        <f>IF(PREENCHER!M25="","",IF(COUNTIF(PREENCHER!$AQ25:$AS25,PREENCHER!M25)=0,CONCATENATE(PREENCHER!BH25,#REF!),PREENCHER!M25))</f>
        <v>#REF!</v>
      </c>
      <c r="M27" s="23" t="e">
        <f>IF(PREENCHER!N25="","",IF(COUNTIF(PREENCHER!$AQ25:$AS25,PREENCHER!N25)=0,CONCATENATE(PREENCHER!BI25,#REF!),PREENCHER!N25))</f>
        <v>#REF!</v>
      </c>
      <c r="N27" s="23" t="e">
        <f>IF(PREENCHER!R25="","",IF(COUNTIF(PREENCHER!$AQ25:$AS25,PREENCHER!R25)=0,CONCATENATE(PREENCHER!BJ25,#REF!),PREENCHER!R25))</f>
        <v>#REF!</v>
      </c>
      <c r="O27" s="13" t="str">
        <f t="shared" si="0"/>
        <v/>
      </c>
      <c r="P27" s="13" t="str">
        <f t="shared" si="1"/>
        <v/>
      </c>
      <c r="Q27" s="24"/>
      <c r="R27" s="12"/>
      <c r="S27" s="13" t="str">
        <f t="shared" si="2"/>
        <v/>
      </c>
      <c r="T27" s="13" t="str">
        <f t="shared" si="3"/>
        <v/>
      </c>
      <c r="U27" s="25" t="str">
        <f t="shared" si="4"/>
        <v/>
      </c>
    </row>
    <row r="28" spans="1:21" x14ac:dyDescent="0.3">
      <c r="A28" s="22" t="str">
        <f>IF(PREENCHER!A26="","",PREENCHER!A26)</f>
        <v/>
      </c>
      <c r="B28" s="22" t="str">
        <f>IF(PREENCHER!B26="","",PREENCHER!B26)</f>
        <v>Gravata</v>
      </c>
      <c r="C28" s="22" t="str">
        <f>IF(PREENCHER!C26="","",PREENCHER!C26)</f>
        <v/>
      </c>
      <c r="D28" s="22" t="str">
        <f>IF(PREENCHER!D26="","",PREENCHER!D26)</f>
        <v/>
      </c>
      <c r="E28" s="23">
        <f>IF(PREENCHER!E26="","",IF(COUNTIF(PREENCHER!$AQ26:$AS26,PREENCHER!E26)=0,CONCATENATE(PREENCHER!BA26,#REF!),PREENCHER!E26))</f>
        <v>23.05</v>
      </c>
      <c r="F28" s="23" t="e">
        <f>IF(PREENCHER!F26="","",IF(COUNTIF(PREENCHER!$AQ26:$AS26,PREENCHER!F26)=0,CONCATENATE(PREENCHER!BB26,#REF!),PREENCHER!F26))</f>
        <v>#REF!</v>
      </c>
      <c r="G28" s="23" t="str">
        <f>IF(PREENCHER!G26="","",IF(COUNTIF(PREENCHER!$AQ26:$AS26,PREENCHER!G26)=0,CONCATENATE(PREENCHER!BC26,#REF!),PREENCHER!G26))</f>
        <v/>
      </c>
      <c r="H28" s="23" t="str">
        <f>IF(PREENCHER!H26="","",IF(COUNTIF(PREENCHER!$AQ26:$AS26,PREENCHER!H26)=0,CONCATENATE(PREENCHER!BD26,#REF!),PREENCHER!H26))</f>
        <v/>
      </c>
      <c r="I28" s="23" t="str">
        <f>IF(PREENCHER!J26="","",IF(COUNTIF(PREENCHER!$AQ26:$AS26,PREENCHER!J26)=0,CONCATENATE(PREENCHER!BE26,#REF!),PREENCHER!J26))</f>
        <v/>
      </c>
      <c r="J28" s="23" t="str">
        <f>IF(PREENCHER!K26="","",IF(COUNTIF(PREENCHER!$AQ26:$AS26,PREENCHER!K26)=0,CONCATENATE(PREENCHER!BF26,#REF!),PREENCHER!K26))</f>
        <v/>
      </c>
      <c r="K28" s="23" t="str">
        <f>IF(PREENCHER!L26="","",IF(COUNTIF(PREENCHER!$AQ26:$AS26,PREENCHER!L26)=0,CONCATENATE(PREENCHER!BG26,#REF!),PREENCHER!L26))</f>
        <v/>
      </c>
      <c r="L28" s="23" t="e">
        <f>IF(PREENCHER!M26="","",IF(COUNTIF(PREENCHER!$AQ26:$AS26,PREENCHER!M26)=0,CONCATENATE(PREENCHER!BH26,#REF!),PREENCHER!M26))</f>
        <v>#REF!</v>
      </c>
      <c r="M28" s="23">
        <f>IF(PREENCHER!N26="","",IF(COUNTIF(PREENCHER!$AQ26:$AS26,PREENCHER!N26)=0,CONCATENATE(PREENCHER!BI26,#REF!),PREENCHER!N26))</f>
        <v>25.09</v>
      </c>
      <c r="N28" s="23">
        <f>IF(PREENCHER!R26="","",IF(COUNTIF(PREENCHER!$AQ26:$AS26,PREENCHER!R26)=0,CONCATENATE(PREENCHER!BJ26,#REF!),PREENCHER!R26))</f>
        <v>23.05</v>
      </c>
      <c r="O28" s="13" t="str">
        <f t="shared" si="0"/>
        <v/>
      </c>
      <c r="P28" s="13" t="str">
        <f t="shared" si="1"/>
        <v/>
      </c>
      <c r="Q28" s="24"/>
      <c r="R28" s="12"/>
      <c r="S28" s="13" t="str">
        <f t="shared" si="2"/>
        <v/>
      </c>
      <c r="T28" s="13" t="str">
        <f t="shared" si="3"/>
        <v/>
      </c>
      <c r="U28" s="25" t="str">
        <f t="shared" si="4"/>
        <v/>
      </c>
    </row>
    <row r="29" spans="1:21" x14ac:dyDescent="0.3">
      <c r="A29" s="22" t="str">
        <f>IF(PREENCHER!A27="","",PREENCHER!A27)</f>
        <v/>
      </c>
      <c r="B29" s="22" t="str">
        <f>IF(PREENCHER!B27="","",PREENCHER!B27)</f>
        <v>Camisa Polo</v>
      </c>
      <c r="C29" s="22" t="str">
        <f>IF(PREENCHER!C27="","",PREENCHER!C27)</f>
        <v/>
      </c>
      <c r="D29" s="22" t="str">
        <f>IF(PREENCHER!D27="","",PREENCHER!D27)</f>
        <v/>
      </c>
      <c r="E29" s="23" t="e">
        <f>IF(PREENCHER!E27="","",IF(COUNTIF(PREENCHER!$AQ27:$AS27,PREENCHER!E27)=0,CONCATENATE(PREENCHER!BA27,#REF!),PREENCHER!E27))</f>
        <v>#REF!</v>
      </c>
      <c r="F29" s="23">
        <f>IF(PREENCHER!F27="","",IF(COUNTIF(PREENCHER!$AQ27:$AS27,PREENCHER!F27)=0,CONCATENATE(PREENCHER!BB27,#REF!),PREENCHER!F27))</f>
        <v>46</v>
      </c>
      <c r="G29" s="23">
        <f>IF(PREENCHER!G27="","",IF(COUNTIF(PREENCHER!$AQ27:$AS27,PREENCHER!G27)=0,CONCATENATE(PREENCHER!BC27,#REF!),PREENCHER!G27))</f>
        <v>35</v>
      </c>
      <c r="H29" s="23">
        <f>IF(PREENCHER!H27="","",IF(COUNTIF(PREENCHER!$AQ27:$AS27,PREENCHER!H27)=0,CONCATENATE(PREENCHER!BD27,#REF!),PREENCHER!H27))</f>
        <v>30</v>
      </c>
      <c r="I29" s="23" t="str">
        <f>IF(PREENCHER!J27="","",IF(COUNTIF(PREENCHER!$AQ27:$AS27,PREENCHER!J27)=0,CONCATENATE(PREENCHER!BE27,#REF!),PREENCHER!J27))</f>
        <v/>
      </c>
      <c r="J29" s="23" t="str">
        <f>IF(PREENCHER!K27="","",IF(COUNTIF(PREENCHER!$AQ27:$AS27,PREENCHER!K27)=0,CONCATENATE(PREENCHER!BF27,#REF!),PREENCHER!K27))</f>
        <v/>
      </c>
      <c r="K29" s="23">
        <f>IF(PREENCHER!L27="","",IF(COUNTIF(PREENCHER!$AQ27:$AS27,PREENCHER!L27)=0,CONCATENATE(PREENCHER!BG27,#REF!),PREENCHER!L27))</f>
        <v>30</v>
      </c>
      <c r="L29" s="23" t="e">
        <f>IF(PREENCHER!M27="","",IF(COUNTIF(PREENCHER!$AQ27:$AS27,PREENCHER!M27)=0,CONCATENATE(PREENCHER!BH27,#REF!),PREENCHER!M27))</f>
        <v>#REF!</v>
      </c>
      <c r="M29" s="23" t="str">
        <f>IF(PREENCHER!N27="","",IF(COUNTIF(PREENCHER!$AQ27:$AS27,PREENCHER!N27)=0,CONCATENATE(PREENCHER!BI27,#REF!),PREENCHER!N27))</f>
        <v/>
      </c>
      <c r="N29" s="23" t="str">
        <f>IF(PREENCHER!R27="","",IF(COUNTIF(PREENCHER!$AQ27:$AS27,PREENCHER!R27)=0,CONCATENATE(PREENCHER!BJ27,#REF!),PREENCHER!R27))</f>
        <v/>
      </c>
      <c r="O29" s="13" t="str">
        <f t="shared" si="0"/>
        <v/>
      </c>
      <c r="P29" s="13" t="str">
        <f t="shared" si="1"/>
        <v/>
      </c>
      <c r="Q29" s="24"/>
      <c r="R29" s="12"/>
      <c r="S29" s="13" t="str">
        <f t="shared" si="2"/>
        <v/>
      </c>
      <c r="T29" s="13" t="str">
        <f t="shared" si="3"/>
        <v/>
      </c>
      <c r="U29" s="25" t="str">
        <f t="shared" si="4"/>
        <v/>
      </c>
    </row>
    <row r="30" spans="1:21" x14ac:dyDescent="0.3">
      <c r="A30" s="22" t="str">
        <f>IF(PREENCHER!A28="","",PREENCHER!A28)</f>
        <v/>
      </c>
      <c r="B30" s="22" t="str">
        <f>IF(PREENCHER!B28="","",PREENCHER!B28)</f>
        <v>Calça Jeans</v>
      </c>
      <c r="C30" s="22" t="str">
        <f>IF(PREENCHER!C28="","",PREENCHER!C28)</f>
        <v/>
      </c>
      <c r="D30" s="22" t="str">
        <f>IF(PREENCHER!D28="","",PREENCHER!D28)</f>
        <v/>
      </c>
      <c r="E30" s="23" t="e">
        <f>IF(PREENCHER!E28="","",IF(COUNTIF(PREENCHER!$AQ28:$AS28,PREENCHER!E28)=0,CONCATENATE(PREENCHER!BA28,#REF!),PREENCHER!E28))</f>
        <v>#REF!</v>
      </c>
      <c r="F30" s="23">
        <f>IF(PREENCHER!F28="","",IF(COUNTIF(PREENCHER!$AQ28:$AS28,PREENCHER!F28)=0,CONCATENATE(PREENCHER!BB28,#REF!),PREENCHER!F28))</f>
        <v>41.05</v>
      </c>
      <c r="G30" s="23">
        <f>IF(PREENCHER!G28="","",IF(COUNTIF(PREENCHER!$AQ28:$AS28,PREENCHER!G28)=0,CONCATENATE(PREENCHER!BC28,#REF!),PREENCHER!G28))</f>
        <v>30</v>
      </c>
      <c r="H30" s="23">
        <f>IF(PREENCHER!H28="","",IF(COUNTIF(PREENCHER!$AQ28:$AS28,PREENCHER!H28)=0,CONCATENATE(PREENCHER!BD28,#REF!),PREENCHER!H28))</f>
        <v>50</v>
      </c>
      <c r="I30" s="23" t="str">
        <f>IF(PREENCHER!J28="","",IF(COUNTIF(PREENCHER!$AQ28:$AS28,PREENCHER!J28)=0,CONCATENATE(PREENCHER!BE28,#REF!),PREENCHER!J28))</f>
        <v/>
      </c>
      <c r="J30" s="23" t="str">
        <f>IF(PREENCHER!K28="","",IF(COUNTIF(PREENCHER!$AQ28:$AS28,PREENCHER!K28)=0,CONCATENATE(PREENCHER!BF28,#REF!),PREENCHER!K28))</f>
        <v/>
      </c>
      <c r="K30" s="23">
        <f>IF(PREENCHER!L28="","",IF(COUNTIF(PREENCHER!$AQ28:$AS28,PREENCHER!L28)=0,CONCATENATE(PREENCHER!BG28,#REF!),PREENCHER!L28))</f>
        <v>30</v>
      </c>
      <c r="L30" s="23" t="e">
        <f>IF(PREENCHER!M28="","",IF(COUNTIF(PREENCHER!$AQ28:$AS28,PREENCHER!M28)=0,CONCATENATE(PREENCHER!BH28,#REF!),PREENCHER!M28))</f>
        <v>#REF!</v>
      </c>
      <c r="M30" s="23" t="str">
        <f>IF(PREENCHER!N28="","",IF(COUNTIF(PREENCHER!$AQ28:$AS28,PREENCHER!N28)=0,CONCATENATE(PREENCHER!BI28,#REF!),PREENCHER!N28))</f>
        <v/>
      </c>
      <c r="N30" s="23" t="str">
        <f>IF(PREENCHER!R28="","",IF(COUNTIF(PREENCHER!$AQ28:$AS28,PREENCHER!R28)=0,CONCATENATE(PREENCHER!BJ28,#REF!),PREENCHER!R28))</f>
        <v/>
      </c>
      <c r="O30" s="13" t="str">
        <f t="shared" si="0"/>
        <v/>
      </c>
      <c r="P30" s="13" t="str">
        <f t="shared" si="1"/>
        <v/>
      </c>
      <c r="Q30" s="24"/>
      <c r="R30" s="12"/>
      <c r="S30" s="13" t="str">
        <f t="shared" si="2"/>
        <v/>
      </c>
      <c r="T30" s="13" t="str">
        <f t="shared" si="3"/>
        <v/>
      </c>
      <c r="U30" s="25" t="str">
        <f t="shared" si="4"/>
        <v/>
      </c>
    </row>
    <row r="31" spans="1:21" x14ac:dyDescent="0.3">
      <c r="A31" s="22" t="str">
        <f>IF(PREENCHER!A29="","",PREENCHER!A29)</f>
        <v/>
      </c>
      <c r="B31" s="22" t="str">
        <f>IF(PREENCHER!B29="","",PREENCHER!B29)</f>
        <v>Calçado de segurança</v>
      </c>
      <c r="C31" s="22" t="str">
        <f>IF(PREENCHER!C29="","",PREENCHER!C29)</f>
        <v/>
      </c>
      <c r="D31" s="22" t="str">
        <f>IF(PREENCHER!D29="","",PREENCHER!D29)</f>
        <v/>
      </c>
      <c r="E31" s="23" t="str">
        <f>IF(PREENCHER!E29="","",IF(COUNTIF(PREENCHER!$AQ29:$AS29,PREENCHER!E29)=0,CONCATENATE(PREENCHER!BA29,#REF!),PREENCHER!E29))</f>
        <v/>
      </c>
      <c r="F31" s="23">
        <f>IF(PREENCHER!F29="","",IF(COUNTIF(PREENCHER!$AQ29:$AS29,PREENCHER!F29)=0,CONCATENATE(PREENCHER!BB29,#REF!),PREENCHER!F29))</f>
        <v>47.02</v>
      </c>
      <c r="G31" s="23">
        <f>IF(PREENCHER!G29="","",IF(COUNTIF(PREENCHER!$AQ29:$AS29,PREENCHER!G29)=0,CONCATENATE(PREENCHER!BC29,#REF!),PREENCHER!G29))</f>
        <v>50</v>
      </c>
      <c r="H31" s="23" t="e">
        <f>IF(PREENCHER!H29="","",IF(COUNTIF(PREENCHER!$AQ29:$AS29,PREENCHER!H29)=0,CONCATENATE(PREENCHER!BD29,#REF!),PREENCHER!H29))</f>
        <v>#REF!</v>
      </c>
      <c r="I31" s="23" t="str">
        <f>IF(PREENCHER!J29="","",IF(COUNTIF(PREENCHER!$AQ29:$AS29,PREENCHER!J29)=0,CONCATENATE(PREENCHER!BE29,#REF!),PREENCHER!J29))</f>
        <v/>
      </c>
      <c r="J31" s="23">
        <f>IF(PREENCHER!K29="","",IF(COUNTIF(PREENCHER!$AQ29:$AS29,PREENCHER!K29)=0,CONCATENATE(PREENCHER!BF29,#REF!),PREENCHER!K29))</f>
        <v>64</v>
      </c>
      <c r="K31" s="23" t="str">
        <f>IF(PREENCHER!L29="","",IF(COUNTIF(PREENCHER!$AQ29:$AS29,PREENCHER!L29)=0,CONCATENATE(PREENCHER!BG29,#REF!),PREENCHER!L29))</f>
        <v/>
      </c>
      <c r="L31" s="23" t="e">
        <f>IF(PREENCHER!M29="","",IF(COUNTIF(PREENCHER!$AQ29:$AS29,PREENCHER!M29)=0,CONCATENATE(PREENCHER!BH29,#REF!),PREENCHER!M29))</f>
        <v>#REF!</v>
      </c>
      <c r="M31" s="23" t="str">
        <f>IF(PREENCHER!N29="","",IF(COUNTIF(PREENCHER!$AQ29:$AS29,PREENCHER!N29)=0,CONCATENATE(PREENCHER!BI29,#REF!),PREENCHER!N29))</f>
        <v/>
      </c>
      <c r="N31" s="23" t="str">
        <f>IF(PREENCHER!R29="","",IF(COUNTIF(PREENCHER!$AQ29:$AS29,PREENCHER!R29)=0,CONCATENATE(PREENCHER!BJ29,#REF!),PREENCHER!R29))</f>
        <v/>
      </c>
      <c r="O31" s="13" t="str">
        <f t="shared" si="0"/>
        <v/>
      </c>
      <c r="P31" s="13" t="str">
        <f t="shared" si="1"/>
        <v/>
      </c>
      <c r="Q31" s="24"/>
      <c r="R31" s="12"/>
      <c r="S31" s="13" t="str">
        <f t="shared" si="2"/>
        <v/>
      </c>
      <c r="T31" s="13" t="str">
        <f t="shared" si="3"/>
        <v/>
      </c>
      <c r="U31" s="25" t="str">
        <f t="shared" si="4"/>
        <v/>
      </c>
    </row>
    <row r="32" spans="1:21" x14ac:dyDescent="0.3">
      <c r="A32" s="22" t="str">
        <f>IF(PREENCHER!A30="","",PREENCHER!A30)</f>
        <v/>
      </c>
      <c r="B32" s="22" t="str">
        <f>IF(PREENCHER!B30="","",PREENCHER!B30)</f>
        <v/>
      </c>
      <c r="C32" s="22" t="str">
        <f>IF(PREENCHER!C30="","",PREENCHER!C30)</f>
        <v/>
      </c>
      <c r="D32" s="22" t="str">
        <f>IF(PREENCHER!D30="","",PREENCHER!D30)</f>
        <v/>
      </c>
      <c r="E32" s="23" t="str">
        <f>IF(PREENCHER!E30="","",IF(COUNTIF(PREENCHER!$AQ30:$AS30,PREENCHER!E30)=0,CONCATENATE(PREENCHER!BA30,#REF!),PREENCHER!E30))</f>
        <v/>
      </c>
      <c r="F32" s="23" t="str">
        <f>IF(PREENCHER!F30="","",IF(COUNTIF(PREENCHER!$AQ30:$AS30,PREENCHER!F30)=0,CONCATENATE(PREENCHER!BB30,#REF!),PREENCHER!F30))</f>
        <v/>
      </c>
      <c r="G32" s="23" t="str">
        <f>IF(PREENCHER!G30="","",IF(COUNTIF(PREENCHER!$AQ30:$AS30,PREENCHER!G30)=0,CONCATENATE(PREENCHER!BC30,#REF!),PREENCHER!G30))</f>
        <v/>
      </c>
      <c r="H32" s="23" t="str">
        <f>IF(PREENCHER!H30="","",IF(COUNTIF(PREENCHER!$AQ30:$AS30,PREENCHER!H30)=0,CONCATENATE(PREENCHER!BD30,#REF!),PREENCHER!H30))</f>
        <v/>
      </c>
      <c r="I32" s="23" t="str">
        <f>IF(PREENCHER!J30="","",IF(COUNTIF(PREENCHER!$AQ30:$AS30,PREENCHER!J30)=0,CONCATENATE(PREENCHER!BE30,#REF!),PREENCHER!J30))</f>
        <v/>
      </c>
      <c r="J32" s="23" t="str">
        <f>IF(PREENCHER!K30="","",IF(COUNTIF(PREENCHER!$AQ30:$AS30,PREENCHER!K30)=0,CONCATENATE(PREENCHER!BF30,#REF!),PREENCHER!K30))</f>
        <v/>
      </c>
      <c r="K32" s="23" t="str">
        <f>IF(PREENCHER!L30="","",IF(COUNTIF(PREENCHER!$AQ30:$AS30,PREENCHER!L30)=0,CONCATENATE(PREENCHER!BG30,#REF!),PREENCHER!L30))</f>
        <v/>
      </c>
      <c r="L32" s="23" t="str">
        <f>IF(PREENCHER!M30="","",IF(COUNTIF(PREENCHER!$AQ30:$AS30,PREENCHER!M30)=0,CONCATENATE(PREENCHER!BH30,#REF!),PREENCHER!M30))</f>
        <v/>
      </c>
      <c r="M32" s="23" t="str">
        <f>IF(PREENCHER!N30="","",IF(COUNTIF(PREENCHER!$AQ30:$AS30,PREENCHER!N30)=0,CONCATENATE(PREENCHER!BI30,#REF!),PREENCHER!N30))</f>
        <v/>
      </c>
      <c r="N32" s="23" t="str">
        <f>IF(PREENCHER!R30="","",IF(COUNTIF(PREENCHER!$AQ30:$AS30,PREENCHER!R30)=0,CONCATENATE(PREENCHER!BJ30,#REF!),PREENCHER!R30))</f>
        <v/>
      </c>
      <c r="O32" s="13" t="str">
        <f t="shared" si="0"/>
        <v/>
      </c>
      <c r="P32" s="13" t="str">
        <f t="shared" si="1"/>
        <v/>
      </c>
      <c r="Q32" s="24"/>
      <c r="R32" s="12"/>
      <c r="S32" s="13" t="str">
        <f t="shared" si="2"/>
        <v/>
      </c>
      <c r="T32" s="13" t="str">
        <f t="shared" si="3"/>
        <v/>
      </c>
      <c r="U32" s="25" t="str">
        <f t="shared" si="4"/>
        <v/>
      </c>
    </row>
    <row r="33" spans="1:21" x14ac:dyDescent="0.3">
      <c r="A33" s="22" t="str">
        <f>IF(PREENCHER!A31="","",PREENCHER!A31)</f>
        <v/>
      </c>
      <c r="B33" s="22" t="str">
        <f>IF(PREENCHER!B31="","",PREENCHER!B31)</f>
        <v/>
      </c>
      <c r="C33" s="22" t="str">
        <f>IF(PREENCHER!C31="","",PREENCHER!C31)</f>
        <v/>
      </c>
      <c r="D33" s="22" t="str">
        <f>IF(PREENCHER!D31="","",PREENCHER!D31)</f>
        <v/>
      </c>
      <c r="E33" s="23" t="str">
        <f>IF(PREENCHER!E31="","",IF(COUNTIF(PREENCHER!$AQ31:$AS31,PREENCHER!E31)=0,CONCATENATE(PREENCHER!BA31,#REF!),PREENCHER!E31))</f>
        <v/>
      </c>
      <c r="F33" s="23" t="str">
        <f>IF(PREENCHER!F31="","",IF(COUNTIF(PREENCHER!$AQ31:$AS31,PREENCHER!F31)=0,CONCATENATE(PREENCHER!BB31,#REF!),PREENCHER!F31))</f>
        <v/>
      </c>
      <c r="G33" s="23" t="str">
        <f>IF(PREENCHER!G31="","",IF(COUNTIF(PREENCHER!$AQ31:$AS31,PREENCHER!G31)=0,CONCATENATE(PREENCHER!BC31,#REF!),PREENCHER!G31))</f>
        <v/>
      </c>
      <c r="H33" s="23" t="str">
        <f>IF(PREENCHER!H31="","",IF(COUNTIF(PREENCHER!$AQ31:$AS31,PREENCHER!H31)=0,CONCATENATE(PREENCHER!BD31,#REF!),PREENCHER!H31))</f>
        <v/>
      </c>
      <c r="I33" s="23" t="str">
        <f>IF(PREENCHER!J31="","",IF(COUNTIF(PREENCHER!$AQ31:$AS31,PREENCHER!J31)=0,CONCATENATE(PREENCHER!BE31,#REF!),PREENCHER!J31))</f>
        <v/>
      </c>
      <c r="J33" s="23" t="str">
        <f>IF(PREENCHER!K31="","",IF(COUNTIF(PREENCHER!$AQ31:$AS31,PREENCHER!K31)=0,CONCATENATE(PREENCHER!BF31,#REF!),PREENCHER!K31))</f>
        <v/>
      </c>
      <c r="K33" s="23" t="str">
        <f>IF(PREENCHER!L31="","",IF(COUNTIF(PREENCHER!$AQ31:$AS31,PREENCHER!L31)=0,CONCATENATE(PREENCHER!BG31,#REF!),PREENCHER!L31))</f>
        <v/>
      </c>
      <c r="L33" s="23" t="str">
        <f>IF(PREENCHER!M31="","",IF(COUNTIF(PREENCHER!$AQ31:$AS31,PREENCHER!M31)=0,CONCATENATE(PREENCHER!BH31,#REF!),PREENCHER!M31))</f>
        <v/>
      </c>
      <c r="M33" s="23" t="str">
        <f>IF(PREENCHER!N31="","",IF(COUNTIF(PREENCHER!$AQ31:$AS31,PREENCHER!N31)=0,CONCATENATE(PREENCHER!BI31,#REF!),PREENCHER!N31))</f>
        <v/>
      </c>
      <c r="N33" s="23" t="str">
        <f>IF(PREENCHER!R31="","",IF(COUNTIF(PREENCHER!$AQ31:$AS31,PREENCHER!R31)=0,CONCATENATE(PREENCHER!BJ31,#REF!),PREENCHER!R31))</f>
        <v/>
      </c>
      <c r="O33" s="13" t="str">
        <f t="shared" si="0"/>
        <v/>
      </c>
      <c r="P33" s="13" t="str">
        <f t="shared" si="1"/>
        <v/>
      </c>
      <c r="Q33" s="24"/>
      <c r="R33" s="12"/>
      <c r="S33" s="13" t="str">
        <f t="shared" si="2"/>
        <v/>
      </c>
      <c r="T33" s="13" t="str">
        <f t="shared" si="3"/>
        <v/>
      </c>
      <c r="U33" s="25" t="str">
        <f t="shared" si="4"/>
        <v/>
      </c>
    </row>
    <row r="34" spans="1:21" x14ac:dyDescent="0.3">
      <c r="A34" s="22" t="str">
        <f>IF(PREENCHER!A32="","",PREENCHER!A32)</f>
        <v/>
      </c>
      <c r="B34" s="22" t="str">
        <f>IF(PREENCHER!B32="","",PREENCHER!B32)</f>
        <v/>
      </c>
      <c r="C34" s="22" t="str">
        <f>IF(PREENCHER!C32="","",PREENCHER!C32)</f>
        <v/>
      </c>
      <c r="D34" s="22" t="str">
        <f>IF(PREENCHER!D32="","",PREENCHER!D32)</f>
        <v/>
      </c>
      <c r="E34" s="23" t="str">
        <f>IF(PREENCHER!E32="","",IF(COUNTIF(PREENCHER!$AQ32:$AS32,PREENCHER!E32)=0,CONCATENATE(PREENCHER!BA32,#REF!),PREENCHER!E32))</f>
        <v/>
      </c>
      <c r="F34" s="23" t="str">
        <f>IF(PREENCHER!F32="","",IF(COUNTIF(PREENCHER!$AQ32:$AS32,PREENCHER!F32)=0,CONCATENATE(PREENCHER!BB32,#REF!),PREENCHER!F32))</f>
        <v/>
      </c>
      <c r="G34" s="23" t="str">
        <f>IF(PREENCHER!G32="","",IF(COUNTIF(PREENCHER!$AQ32:$AS32,PREENCHER!G32)=0,CONCATENATE(PREENCHER!BC32,#REF!),PREENCHER!G32))</f>
        <v/>
      </c>
      <c r="H34" s="23" t="str">
        <f>IF(PREENCHER!H32="","",IF(COUNTIF(PREENCHER!$AQ32:$AS32,PREENCHER!H32)=0,CONCATENATE(PREENCHER!BD32,#REF!),PREENCHER!H32))</f>
        <v/>
      </c>
      <c r="I34" s="23" t="str">
        <f>IF(PREENCHER!J32="","",IF(COUNTIF(PREENCHER!$AQ32:$AS32,PREENCHER!J32)=0,CONCATENATE(PREENCHER!BE32,#REF!),PREENCHER!J32))</f>
        <v/>
      </c>
      <c r="J34" s="23" t="str">
        <f>IF(PREENCHER!K32="","",IF(COUNTIF(PREENCHER!$AQ32:$AS32,PREENCHER!K32)=0,CONCATENATE(PREENCHER!BF32,#REF!),PREENCHER!K32))</f>
        <v/>
      </c>
      <c r="K34" s="23" t="str">
        <f>IF(PREENCHER!L32="","",IF(COUNTIF(PREENCHER!$AQ32:$AS32,PREENCHER!L32)=0,CONCATENATE(PREENCHER!BG32,#REF!),PREENCHER!L32))</f>
        <v/>
      </c>
      <c r="L34" s="23" t="str">
        <f>IF(PREENCHER!M32="","",IF(COUNTIF(PREENCHER!$AQ32:$AS32,PREENCHER!M32)=0,CONCATENATE(PREENCHER!BH32,#REF!),PREENCHER!M32))</f>
        <v/>
      </c>
      <c r="M34" s="23" t="str">
        <f>IF(PREENCHER!N32="","",IF(COUNTIF(PREENCHER!$AQ32:$AS32,PREENCHER!N32)=0,CONCATENATE(PREENCHER!BI32,#REF!),PREENCHER!N32))</f>
        <v/>
      </c>
      <c r="N34" s="23" t="str">
        <f>IF(PREENCHER!R32="","",IF(COUNTIF(PREENCHER!$AQ32:$AS32,PREENCHER!R32)=0,CONCATENATE(PREENCHER!BJ32,#REF!),PREENCHER!R32))</f>
        <v/>
      </c>
      <c r="O34" s="13" t="str">
        <f t="shared" si="0"/>
        <v/>
      </c>
      <c r="P34" s="13" t="str">
        <f t="shared" si="1"/>
        <v/>
      </c>
      <c r="Q34" s="24"/>
      <c r="R34" s="12"/>
      <c r="S34" s="13" t="str">
        <f t="shared" si="2"/>
        <v/>
      </c>
      <c r="T34" s="13" t="str">
        <f t="shared" si="3"/>
        <v/>
      </c>
      <c r="U34" s="25" t="str">
        <f t="shared" si="4"/>
        <v/>
      </c>
    </row>
    <row r="35" spans="1:21" x14ac:dyDescent="0.3">
      <c r="A35" s="22" t="str">
        <f>IF(PREENCHER!A33="","",PREENCHER!A33)</f>
        <v/>
      </c>
      <c r="B35" s="22" t="str">
        <f>IF(PREENCHER!B33="","",PREENCHER!B33)</f>
        <v>SEGURO DE VIDA</v>
      </c>
      <c r="C35" s="22" t="str">
        <f>IF(PREENCHER!C33="","",PREENCHER!C33)</f>
        <v/>
      </c>
      <c r="D35" s="22" t="str">
        <f>IF(PREENCHER!D33="","",PREENCHER!D33)</f>
        <v/>
      </c>
      <c r="E35" s="23" t="e">
        <f>IF(PREENCHER!E33="","",IF(COUNTIF(PREENCHER!$AQ33:$AS33,PREENCHER!E33)=0,CONCATENATE(PREENCHER!BA33,#REF!),PREENCHER!E33))</f>
        <v>#REF!</v>
      </c>
      <c r="F35" s="23" t="e">
        <f>IF(PREENCHER!F33="","",IF(COUNTIF(PREENCHER!$AQ33:$AS33,PREENCHER!F33)=0,CONCATENATE(PREENCHER!BB33,#REF!),PREENCHER!F33))</f>
        <v>#REF!</v>
      </c>
      <c r="G35" s="23" t="str">
        <f>IF(PREENCHER!G33="","",IF(COUNTIF(PREENCHER!$AQ33:$AS33,PREENCHER!G33)=0,CONCATENATE(PREENCHER!BC33,#REF!),PREENCHER!G33))</f>
        <v/>
      </c>
      <c r="H35" s="23">
        <f>IF(PREENCHER!H33="","",IF(COUNTIF(PREENCHER!$AQ33:$AS33,PREENCHER!H33)=0,CONCATENATE(PREENCHER!BD33,#REF!),PREENCHER!H33))</f>
        <v>1.35</v>
      </c>
      <c r="I35" s="23" t="e">
        <f>IF(PREENCHER!J33="","",IF(COUNTIF(PREENCHER!$AQ33:$AS33,PREENCHER!J33)=0,CONCATENATE(PREENCHER!BE33,#REF!),PREENCHER!J33))</f>
        <v>#REF!</v>
      </c>
      <c r="J35" s="23" t="e">
        <f>IF(PREENCHER!K33="","",IF(COUNTIF(PREENCHER!$AQ33:$AS33,PREENCHER!K33)=0,CONCATENATE(PREENCHER!BF33,#REF!),PREENCHER!K33))</f>
        <v>#REF!</v>
      </c>
      <c r="K35" s="23" t="e">
        <f>IF(PREENCHER!L33="","",IF(COUNTIF(PREENCHER!$AQ33:$AS33,PREENCHER!L33)=0,CONCATENATE(PREENCHER!BG33,#REF!),PREENCHER!L33))</f>
        <v>#REF!</v>
      </c>
      <c r="L35" s="23" t="str">
        <f>IF(PREENCHER!M33="","",IF(COUNTIF(PREENCHER!$AQ33:$AS33,PREENCHER!M33)=0,CONCATENATE(PREENCHER!BH33,#REF!),PREENCHER!M33))</f>
        <v/>
      </c>
      <c r="M35" s="23" t="e">
        <f>IF(PREENCHER!N33="","",IF(COUNTIF(PREENCHER!$AQ33:$AS33,PREENCHER!N33)=0,CONCATENATE(PREENCHER!BI33,#REF!),PREENCHER!N33))</f>
        <v>#REF!</v>
      </c>
      <c r="N35" s="23" t="e">
        <f>IF(PREENCHER!R33="","",IF(COUNTIF(PREENCHER!$AQ33:$AS33,PREENCHER!R33)=0,CONCATENATE(PREENCHER!BJ33,#REF!),PREENCHER!R33))</f>
        <v>#REF!</v>
      </c>
      <c r="O35" s="13" t="str">
        <f t="shared" si="0"/>
        <v/>
      </c>
      <c r="P35" s="13" t="str">
        <f t="shared" si="1"/>
        <v/>
      </c>
      <c r="Q35" s="24"/>
      <c r="R35" s="12"/>
      <c r="S35" s="13" t="str">
        <f t="shared" si="2"/>
        <v/>
      </c>
      <c r="T35" s="13" t="str">
        <f t="shared" si="3"/>
        <v/>
      </c>
      <c r="U35" s="25" t="str">
        <f t="shared" si="4"/>
        <v/>
      </c>
    </row>
    <row r="36" spans="1:21" x14ac:dyDescent="0.3">
      <c r="A36" s="22" t="str">
        <f>IF(PREENCHER!A34="","",PREENCHER!A34)</f>
        <v/>
      </c>
      <c r="B36" s="22" t="str">
        <f>IF(PREENCHER!B34="","",PREENCHER!B34)</f>
        <v/>
      </c>
      <c r="C36" s="22" t="str">
        <f>IF(PREENCHER!C34="","",PREENCHER!C34)</f>
        <v/>
      </c>
      <c r="D36" s="22" t="str">
        <f>IF(PREENCHER!D34="","",PREENCHER!D34)</f>
        <v/>
      </c>
      <c r="E36" s="23" t="str">
        <f>IF(PREENCHER!E34="","",IF(COUNTIF(PREENCHER!$AQ34:$AS34,PREENCHER!E34)=0,CONCATENATE(PREENCHER!BA34,#REF!),PREENCHER!E34))</f>
        <v/>
      </c>
      <c r="F36" s="23" t="str">
        <f>IF(PREENCHER!F34="","",IF(COUNTIF(PREENCHER!$AQ34:$AS34,PREENCHER!F34)=0,CONCATENATE(PREENCHER!BB34,#REF!),PREENCHER!F34))</f>
        <v/>
      </c>
      <c r="G36" s="23" t="str">
        <f>IF(PREENCHER!G34="","",IF(COUNTIF(PREENCHER!$AQ34:$AS34,PREENCHER!G34)=0,CONCATENATE(PREENCHER!BC34,#REF!),PREENCHER!G34))</f>
        <v/>
      </c>
      <c r="H36" s="23" t="str">
        <f>IF(PREENCHER!H34="","",IF(COUNTIF(PREENCHER!$AQ34:$AS34,PREENCHER!H34)=0,CONCATENATE(PREENCHER!BD34,#REF!),PREENCHER!H34))</f>
        <v/>
      </c>
      <c r="I36" s="23" t="str">
        <f>IF(PREENCHER!J34="","",IF(COUNTIF(PREENCHER!$AQ34:$AS34,PREENCHER!J34)=0,CONCATENATE(PREENCHER!BE34,#REF!),PREENCHER!J34))</f>
        <v/>
      </c>
      <c r="J36" s="23" t="str">
        <f>IF(PREENCHER!K34="","",IF(COUNTIF(PREENCHER!$AQ34:$AS34,PREENCHER!K34)=0,CONCATENATE(PREENCHER!BF34,#REF!),PREENCHER!K34))</f>
        <v/>
      </c>
      <c r="K36" s="23" t="str">
        <f>IF(PREENCHER!L34="","",IF(COUNTIF(PREENCHER!$AQ34:$AS34,PREENCHER!L34)=0,CONCATENATE(PREENCHER!BG34,#REF!),PREENCHER!L34))</f>
        <v/>
      </c>
      <c r="L36" s="23" t="str">
        <f>IF(PREENCHER!M34="","",IF(COUNTIF(PREENCHER!$AQ34:$AS34,PREENCHER!M34)=0,CONCATENATE(PREENCHER!BH34,#REF!),PREENCHER!M34))</f>
        <v/>
      </c>
      <c r="M36" s="23" t="str">
        <f>IF(PREENCHER!N34="","",IF(COUNTIF(PREENCHER!$AQ34:$AS34,PREENCHER!N34)=0,CONCATENATE(PREENCHER!BI34,#REF!),PREENCHER!N34))</f>
        <v/>
      </c>
      <c r="N36" s="23" t="str">
        <f>IF(PREENCHER!R34="","",IF(COUNTIF(PREENCHER!$AQ34:$AS34,PREENCHER!R34)=0,CONCATENATE(PREENCHER!BJ34,#REF!),PREENCHER!R34))</f>
        <v/>
      </c>
      <c r="O36" s="13" t="str">
        <f t="shared" si="0"/>
        <v/>
      </c>
      <c r="P36" s="13" t="str">
        <f t="shared" si="1"/>
        <v/>
      </c>
      <c r="Q36" s="24"/>
      <c r="R36" s="12"/>
      <c r="S36" s="13" t="str">
        <f t="shared" si="2"/>
        <v/>
      </c>
      <c r="T36" s="13" t="str">
        <f t="shared" si="3"/>
        <v/>
      </c>
      <c r="U36" s="25" t="str">
        <f t="shared" si="4"/>
        <v/>
      </c>
    </row>
    <row r="37" spans="1:21" x14ac:dyDescent="0.3">
      <c r="A37" s="22" t="str">
        <f>IF(PREENCHER!A35="","",PREENCHER!A35)</f>
        <v/>
      </c>
      <c r="B37" s="22" t="str">
        <f>IF(PREENCHER!B35="","",PREENCHER!B35)</f>
        <v/>
      </c>
      <c r="C37" s="22" t="str">
        <f>IF(PREENCHER!C35="","",PREENCHER!C35)</f>
        <v/>
      </c>
      <c r="D37" s="22" t="str">
        <f>IF(PREENCHER!D35="","",PREENCHER!D35)</f>
        <v/>
      </c>
      <c r="E37" s="23" t="str">
        <f>IF(PREENCHER!E35="","",IF(COUNTIF(PREENCHER!$AQ35:$AS35,PREENCHER!E35)=0,CONCATENATE(PREENCHER!BA35,#REF!),PREENCHER!E35))</f>
        <v/>
      </c>
      <c r="F37" s="23" t="str">
        <f>IF(PREENCHER!F35="","",IF(COUNTIF(PREENCHER!$AQ35:$AS35,PREENCHER!F35)=0,CONCATENATE(PREENCHER!BB35,#REF!),PREENCHER!F35))</f>
        <v/>
      </c>
      <c r="G37" s="23" t="str">
        <f>IF(PREENCHER!G35="","",IF(COUNTIF(PREENCHER!$AQ35:$AS35,PREENCHER!G35)=0,CONCATENATE(PREENCHER!BC35,#REF!),PREENCHER!G35))</f>
        <v/>
      </c>
      <c r="H37" s="23" t="str">
        <f>IF(PREENCHER!H35="","",IF(COUNTIF(PREENCHER!$AQ35:$AS35,PREENCHER!H35)=0,CONCATENATE(PREENCHER!BD35,#REF!),PREENCHER!H35))</f>
        <v/>
      </c>
      <c r="I37" s="23" t="str">
        <f>IF(PREENCHER!J35="","",IF(COUNTIF(PREENCHER!$AQ35:$AS35,PREENCHER!J35)=0,CONCATENATE(PREENCHER!BE35,#REF!),PREENCHER!J35))</f>
        <v/>
      </c>
      <c r="J37" s="23" t="str">
        <f>IF(PREENCHER!K35="","",IF(COUNTIF(PREENCHER!$AQ35:$AS35,PREENCHER!K35)=0,CONCATENATE(PREENCHER!BF35,#REF!),PREENCHER!K35))</f>
        <v/>
      </c>
      <c r="K37" s="23" t="str">
        <f>IF(PREENCHER!L35="","",IF(COUNTIF(PREENCHER!$AQ35:$AS35,PREENCHER!L35)=0,CONCATENATE(PREENCHER!BG35,#REF!),PREENCHER!L35))</f>
        <v/>
      </c>
      <c r="L37" s="23" t="str">
        <f>IF(PREENCHER!M35="","",IF(COUNTIF(PREENCHER!$AQ35:$AS35,PREENCHER!M35)=0,CONCATENATE(PREENCHER!BH35,#REF!),PREENCHER!M35))</f>
        <v/>
      </c>
      <c r="M37" s="23" t="str">
        <f>IF(PREENCHER!N35="","",IF(COUNTIF(PREENCHER!$AQ35:$AS35,PREENCHER!N35)=0,CONCATENATE(PREENCHER!BI35,#REF!),PREENCHER!N35))</f>
        <v/>
      </c>
      <c r="N37" s="23" t="str">
        <f>IF(PREENCHER!R35="","",IF(COUNTIF(PREENCHER!$AQ35:$AS35,PREENCHER!R35)=0,CONCATENATE(PREENCHER!BJ35,#REF!),PREENCHER!R35))</f>
        <v/>
      </c>
      <c r="O37" s="13" t="str">
        <f t="shared" si="0"/>
        <v/>
      </c>
      <c r="P37" s="13" t="str">
        <f t="shared" si="1"/>
        <v/>
      </c>
      <c r="Q37" s="24"/>
      <c r="R37" s="12"/>
      <c r="S37" s="13" t="str">
        <f t="shared" si="2"/>
        <v/>
      </c>
      <c r="T37" s="13" t="str">
        <f t="shared" si="3"/>
        <v/>
      </c>
      <c r="U37" s="25" t="str">
        <f t="shared" si="4"/>
        <v/>
      </c>
    </row>
    <row r="38" spans="1:21" x14ac:dyDescent="0.3">
      <c r="A38" s="22" t="str">
        <f>IF(PREENCHER!A36="","",PREENCHER!A36)</f>
        <v/>
      </c>
      <c r="B38" s="22" t="str">
        <f>IF(PREENCHER!B36="","",PREENCHER!B36)</f>
        <v/>
      </c>
      <c r="C38" s="22" t="str">
        <f>IF(PREENCHER!C36="","",PREENCHER!C36)</f>
        <v/>
      </c>
      <c r="D38" s="22" t="str">
        <f>IF(PREENCHER!D36="","",PREENCHER!D36)</f>
        <v/>
      </c>
      <c r="E38" s="23" t="str">
        <f>IF(PREENCHER!E36="","",IF(COUNTIF(PREENCHER!$AQ36:$AS36,PREENCHER!E36)=0,CONCATENATE(PREENCHER!BA36,#REF!),PREENCHER!E36))</f>
        <v/>
      </c>
      <c r="F38" s="23" t="str">
        <f>IF(PREENCHER!F36="","",IF(COUNTIF(PREENCHER!$AQ36:$AS36,PREENCHER!F36)=0,CONCATENATE(PREENCHER!BB36,#REF!),PREENCHER!F36))</f>
        <v/>
      </c>
      <c r="G38" s="23" t="str">
        <f>IF(PREENCHER!G36="","",IF(COUNTIF(PREENCHER!$AQ36:$AS36,PREENCHER!G36)=0,CONCATENATE(PREENCHER!BC36,#REF!),PREENCHER!G36))</f>
        <v/>
      </c>
      <c r="H38" s="23" t="str">
        <f>IF(PREENCHER!H36="","",IF(COUNTIF(PREENCHER!$AQ36:$AS36,PREENCHER!H36)=0,CONCATENATE(PREENCHER!BD36,#REF!),PREENCHER!H36))</f>
        <v/>
      </c>
      <c r="I38" s="23" t="str">
        <f>IF(PREENCHER!J36="","",IF(COUNTIF(PREENCHER!$AQ36:$AS36,PREENCHER!J36)=0,CONCATENATE(PREENCHER!BE36,#REF!),PREENCHER!J36))</f>
        <v/>
      </c>
      <c r="J38" s="23" t="str">
        <f>IF(PREENCHER!K36="","",IF(COUNTIF(PREENCHER!$AQ36:$AS36,PREENCHER!K36)=0,CONCATENATE(PREENCHER!BF36,#REF!),PREENCHER!K36))</f>
        <v/>
      </c>
      <c r="K38" s="23" t="str">
        <f>IF(PREENCHER!L36="","",IF(COUNTIF(PREENCHER!$AQ36:$AS36,PREENCHER!L36)=0,CONCATENATE(PREENCHER!BG36,#REF!),PREENCHER!L36))</f>
        <v/>
      </c>
      <c r="L38" s="23" t="str">
        <f>IF(PREENCHER!M36="","",IF(COUNTIF(PREENCHER!$AQ36:$AS36,PREENCHER!M36)=0,CONCATENATE(PREENCHER!BH36,#REF!),PREENCHER!M36))</f>
        <v/>
      </c>
      <c r="M38" s="23" t="str">
        <f>IF(PREENCHER!N36="","",IF(COUNTIF(PREENCHER!$AQ36:$AS36,PREENCHER!N36)=0,CONCATENATE(PREENCHER!BI36,#REF!),PREENCHER!N36))</f>
        <v/>
      </c>
      <c r="N38" s="23" t="str">
        <f>IF(PREENCHER!R36="","",IF(COUNTIF(PREENCHER!$AQ36:$AS36,PREENCHER!R36)=0,CONCATENATE(PREENCHER!BJ36,#REF!),PREENCHER!R36))</f>
        <v/>
      </c>
      <c r="O38" s="13" t="str">
        <f t="shared" si="0"/>
        <v/>
      </c>
      <c r="P38" s="13" t="str">
        <f t="shared" si="1"/>
        <v/>
      </c>
      <c r="Q38" s="24"/>
      <c r="R38" s="12"/>
      <c r="S38" s="13" t="str">
        <f t="shared" si="2"/>
        <v/>
      </c>
      <c r="T38" s="13" t="str">
        <f t="shared" si="3"/>
        <v/>
      </c>
      <c r="U38" s="25" t="str">
        <f t="shared" si="4"/>
        <v/>
      </c>
    </row>
    <row r="39" spans="1:21" x14ac:dyDescent="0.3">
      <c r="A39" s="22" t="str">
        <f>IF(PREENCHER!A37="","",PREENCHER!A37)</f>
        <v/>
      </c>
      <c r="B39" s="22" t="str">
        <f>IF(PREENCHER!B37="","",PREENCHER!B37)</f>
        <v/>
      </c>
      <c r="C39" s="22" t="str">
        <f>IF(PREENCHER!C37="","",PREENCHER!C37)</f>
        <v/>
      </c>
      <c r="D39" s="22" t="str">
        <f>IF(PREENCHER!D37="","",PREENCHER!D37)</f>
        <v/>
      </c>
      <c r="E39" s="23" t="str">
        <f>IF(PREENCHER!E37="","",IF(COUNTIF(PREENCHER!$AQ37:$AS37,PREENCHER!E37)=0,CONCATENATE(PREENCHER!BA37,#REF!),PREENCHER!E37))</f>
        <v/>
      </c>
      <c r="F39" s="23" t="str">
        <f>IF(PREENCHER!F37="","",IF(COUNTIF(PREENCHER!$AQ37:$AS37,PREENCHER!F37)=0,CONCATENATE(PREENCHER!BB37,#REF!),PREENCHER!F37))</f>
        <v/>
      </c>
      <c r="G39" s="23" t="str">
        <f>IF(PREENCHER!G37="","",IF(COUNTIF(PREENCHER!$AQ37:$AS37,PREENCHER!G37)=0,CONCATENATE(PREENCHER!BC37,#REF!),PREENCHER!G37))</f>
        <v/>
      </c>
      <c r="H39" s="23" t="str">
        <f>IF(PREENCHER!H37="","",IF(COUNTIF(PREENCHER!$AQ37:$AS37,PREENCHER!H37)=0,CONCATENATE(PREENCHER!BD37,#REF!),PREENCHER!H37))</f>
        <v/>
      </c>
      <c r="I39" s="23" t="str">
        <f>IF(PREENCHER!J37="","",IF(COUNTIF(PREENCHER!$AQ37:$AS37,PREENCHER!J37)=0,CONCATENATE(PREENCHER!BE37,#REF!),PREENCHER!J37))</f>
        <v/>
      </c>
      <c r="J39" s="23" t="str">
        <f>IF(PREENCHER!K37="","",IF(COUNTIF(PREENCHER!$AQ37:$AS37,PREENCHER!K37)=0,CONCATENATE(PREENCHER!BF37,#REF!),PREENCHER!K37))</f>
        <v/>
      </c>
      <c r="K39" s="23" t="str">
        <f>IF(PREENCHER!L37="","",IF(COUNTIF(PREENCHER!$AQ37:$AS37,PREENCHER!L37)=0,CONCATENATE(PREENCHER!BG37,#REF!),PREENCHER!L37))</f>
        <v/>
      </c>
      <c r="L39" s="23" t="str">
        <f>IF(PREENCHER!M37="","",IF(COUNTIF(PREENCHER!$AQ37:$AS37,PREENCHER!M37)=0,CONCATENATE(PREENCHER!BH37,#REF!),PREENCHER!M37))</f>
        <v/>
      </c>
      <c r="M39" s="23" t="str">
        <f>IF(PREENCHER!N37="","",IF(COUNTIF(PREENCHER!$AQ37:$AS37,PREENCHER!N37)=0,CONCATENATE(PREENCHER!BI37,#REF!),PREENCHER!N37))</f>
        <v/>
      </c>
      <c r="N39" s="23" t="str">
        <f>IF(PREENCHER!R37="","",IF(COUNTIF(PREENCHER!$AQ37:$AS37,PREENCHER!R37)=0,CONCATENATE(PREENCHER!BJ37,#REF!),PREENCHER!R37))</f>
        <v/>
      </c>
      <c r="O39" s="13" t="str">
        <f t="shared" si="0"/>
        <v/>
      </c>
      <c r="P39" s="13" t="str">
        <f t="shared" si="1"/>
        <v/>
      </c>
      <c r="Q39" s="24"/>
      <c r="R39" s="12"/>
      <c r="S39" s="13" t="str">
        <f t="shared" si="2"/>
        <v/>
      </c>
      <c r="T39" s="13" t="str">
        <f t="shared" si="3"/>
        <v/>
      </c>
      <c r="U39" s="25" t="str">
        <f t="shared" si="4"/>
        <v/>
      </c>
    </row>
    <row r="40" spans="1:21" x14ac:dyDescent="0.3">
      <c r="A40" s="22" t="str">
        <f>IF(PREENCHER!A38="","",PREENCHER!A38)</f>
        <v/>
      </c>
      <c r="B40" s="22" t="str">
        <f>IF(PREENCHER!B38="","",PREENCHER!B38)</f>
        <v/>
      </c>
      <c r="C40" s="22" t="str">
        <f>IF(PREENCHER!C38="","",PREENCHER!C38)</f>
        <v/>
      </c>
      <c r="D40" s="22" t="str">
        <f>IF(PREENCHER!D38="","",PREENCHER!D38)</f>
        <v/>
      </c>
      <c r="E40" s="23" t="str">
        <f>IF(PREENCHER!E38="","",IF(COUNTIF(PREENCHER!$AQ38:$AS38,PREENCHER!E38)=0,CONCATENATE(PREENCHER!BA38,#REF!),PREENCHER!E38))</f>
        <v/>
      </c>
      <c r="F40" s="23" t="str">
        <f>IF(PREENCHER!F38="","",IF(COUNTIF(PREENCHER!$AQ38:$AS38,PREENCHER!F38)=0,CONCATENATE(PREENCHER!BB38,#REF!),PREENCHER!F38))</f>
        <v/>
      </c>
      <c r="G40" s="23" t="str">
        <f>IF(PREENCHER!G38="","",IF(COUNTIF(PREENCHER!$AQ38:$AS38,PREENCHER!G38)=0,CONCATENATE(PREENCHER!BC38,#REF!),PREENCHER!G38))</f>
        <v/>
      </c>
      <c r="H40" s="23" t="str">
        <f>IF(PREENCHER!H38="","",IF(COUNTIF(PREENCHER!$AQ38:$AS38,PREENCHER!H38)=0,CONCATENATE(PREENCHER!BD38,#REF!),PREENCHER!H38))</f>
        <v/>
      </c>
      <c r="I40" s="23" t="str">
        <f>IF(PREENCHER!J38="","",IF(COUNTIF(PREENCHER!$AQ38:$AS38,PREENCHER!J38)=0,CONCATENATE(PREENCHER!BE38,#REF!),PREENCHER!J38))</f>
        <v/>
      </c>
      <c r="J40" s="23" t="str">
        <f>IF(PREENCHER!K38="","",IF(COUNTIF(PREENCHER!$AQ38:$AS38,PREENCHER!K38)=0,CONCATENATE(PREENCHER!BF38,#REF!),PREENCHER!K38))</f>
        <v/>
      </c>
      <c r="K40" s="23" t="str">
        <f>IF(PREENCHER!L38="","",IF(COUNTIF(PREENCHER!$AQ38:$AS38,PREENCHER!L38)=0,CONCATENATE(PREENCHER!BG38,#REF!),PREENCHER!L38))</f>
        <v/>
      </c>
      <c r="L40" s="23" t="str">
        <f>IF(PREENCHER!M38="","",IF(COUNTIF(PREENCHER!$AQ38:$AS38,PREENCHER!M38)=0,CONCATENATE(PREENCHER!BH38,#REF!),PREENCHER!M38))</f>
        <v/>
      </c>
      <c r="M40" s="23" t="str">
        <f>IF(PREENCHER!N38="","",IF(COUNTIF(PREENCHER!$AQ38:$AS38,PREENCHER!N38)=0,CONCATENATE(PREENCHER!BI38,#REF!),PREENCHER!N38))</f>
        <v/>
      </c>
      <c r="N40" s="23" t="str">
        <f>IF(PREENCHER!R38="","",IF(COUNTIF(PREENCHER!$AQ38:$AS38,PREENCHER!R38)=0,CONCATENATE(PREENCHER!BJ38,#REF!),PREENCHER!R38))</f>
        <v/>
      </c>
      <c r="O40" s="13" t="str">
        <f t="shared" si="0"/>
        <v/>
      </c>
      <c r="P40" s="13" t="str">
        <f t="shared" si="1"/>
        <v/>
      </c>
      <c r="Q40" s="24"/>
      <c r="R40" s="12"/>
      <c r="S40" s="13" t="str">
        <f t="shared" si="2"/>
        <v/>
      </c>
      <c r="T40" s="13" t="str">
        <f t="shared" si="3"/>
        <v/>
      </c>
      <c r="U40" s="25" t="str">
        <f t="shared" si="4"/>
        <v/>
      </c>
    </row>
    <row r="41" spans="1:21" x14ac:dyDescent="0.3">
      <c r="A41" s="22" t="str">
        <f>IF(PREENCHER!A39="","",PREENCHER!A39)</f>
        <v/>
      </c>
      <c r="B41" s="22" t="str">
        <f>IF(PREENCHER!B39="","",PREENCHER!B39)</f>
        <v/>
      </c>
      <c r="C41" s="22" t="str">
        <f>IF(PREENCHER!C39="","",PREENCHER!C39)</f>
        <v/>
      </c>
      <c r="D41" s="22" t="str">
        <f>IF(PREENCHER!D39="","",PREENCHER!D39)</f>
        <v/>
      </c>
      <c r="E41" s="23" t="str">
        <f>IF(PREENCHER!E39="","",IF(COUNTIF(PREENCHER!$AQ39:$AS39,PREENCHER!E39)=0,CONCATENATE(PREENCHER!BA39,#REF!),PREENCHER!E39))</f>
        <v/>
      </c>
      <c r="F41" s="23" t="str">
        <f>IF(PREENCHER!F39="","",IF(COUNTIF(PREENCHER!$AQ39:$AS39,PREENCHER!F39)=0,CONCATENATE(PREENCHER!BB39,#REF!),PREENCHER!F39))</f>
        <v/>
      </c>
      <c r="G41" s="23" t="str">
        <f>IF(PREENCHER!G39="","",IF(COUNTIF(PREENCHER!$AQ39:$AS39,PREENCHER!G39)=0,CONCATENATE(PREENCHER!BC39,#REF!),PREENCHER!G39))</f>
        <v/>
      </c>
      <c r="H41" s="23" t="str">
        <f>IF(PREENCHER!H39="","",IF(COUNTIF(PREENCHER!$AQ39:$AS39,PREENCHER!H39)=0,CONCATENATE(PREENCHER!BD39,#REF!),PREENCHER!H39))</f>
        <v/>
      </c>
      <c r="I41" s="23" t="str">
        <f>IF(PREENCHER!J39="","",IF(COUNTIF(PREENCHER!$AQ39:$AS39,PREENCHER!J39)=0,CONCATENATE(PREENCHER!BE39,#REF!),PREENCHER!J39))</f>
        <v/>
      </c>
      <c r="J41" s="23" t="str">
        <f>IF(PREENCHER!K39="","",IF(COUNTIF(PREENCHER!$AQ39:$AS39,PREENCHER!K39)=0,CONCATENATE(PREENCHER!BF39,#REF!),PREENCHER!K39))</f>
        <v/>
      </c>
      <c r="K41" s="23" t="str">
        <f>IF(PREENCHER!L39="","",IF(COUNTIF(PREENCHER!$AQ39:$AS39,PREENCHER!L39)=0,CONCATENATE(PREENCHER!BG39,#REF!),PREENCHER!L39))</f>
        <v/>
      </c>
      <c r="L41" s="23" t="str">
        <f>IF(PREENCHER!M39="","",IF(COUNTIF(PREENCHER!$AQ39:$AS39,PREENCHER!M39)=0,CONCATENATE(PREENCHER!BH39,#REF!),PREENCHER!M39))</f>
        <v/>
      </c>
      <c r="M41" s="23" t="str">
        <f>IF(PREENCHER!N39="","",IF(COUNTIF(PREENCHER!$AQ39:$AS39,PREENCHER!N39)=0,CONCATENATE(PREENCHER!BI39,#REF!),PREENCHER!N39))</f>
        <v/>
      </c>
      <c r="N41" s="23" t="str">
        <f>IF(PREENCHER!R39="","",IF(COUNTIF(PREENCHER!$AQ39:$AS39,PREENCHER!R39)=0,CONCATENATE(PREENCHER!BJ39,#REF!),PREENCHER!R39))</f>
        <v/>
      </c>
      <c r="O41" s="13" t="str">
        <f t="shared" si="0"/>
        <v/>
      </c>
      <c r="P41" s="13" t="str">
        <f t="shared" si="1"/>
        <v/>
      </c>
      <c r="Q41" s="24"/>
      <c r="R41" s="12"/>
      <c r="S41" s="13" t="str">
        <f t="shared" si="2"/>
        <v/>
      </c>
      <c r="T41" s="13" t="str">
        <f t="shared" si="3"/>
        <v/>
      </c>
      <c r="U41" s="25" t="str">
        <f t="shared" si="4"/>
        <v/>
      </c>
    </row>
    <row r="42" spans="1:21" x14ac:dyDescent="0.3">
      <c r="A42" s="22" t="str">
        <f>IF(PREENCHER!A40="","",PREENCHER!A40)</f>
        <v/>
      </c>
      <c r="B42" s="22" t="str">
        <f>IF(PREENCHER!B40="","",PREENCHER!B40)</f>
        <v/>
      </c>
      <c r="C42" s="22" t="str">
        <f>IF(PREENCHER!C40="","",PREENCHER!C40)</f>
        <v/>
      </c>
      <c r="D42" s="22" t="str">
        <f>IF(PREENCHER!D40="","",PREENCHER!D40)</f>
        <v/>
      </c>
      <c r="E42" s="23" t="str">
        <f>IF(PREENCHER!E40="","",IF(COUNTIF(PREENCHER!$AQ40:$AS40,PREENCHER!E40)=0,CONCATENATE(PREENCHER!BA40,#REF!),PREENCHER!E40))</f>
        <v/>
      </c>
      <c r="F42" s="23" t="str">
        <f>IF(PREENCHER!F40="","",IF(COUNTIF(PREENCHER!$AQ40:$AS40,PREENCHER!F40)=0,CONCATENATE(PREENCHER!BB40,#REF!),PREENCHER!F40))</f>
        <v/>
      </c>
      <c r="G42" s="23" t="str">
        <f>IF(PREENCHER!G40="","",IF(COUNTIF(PREENCHER!$AQ40:$AS40,PREENCHER!G40)=0,CONCATENATE(PREENCHER!BC40,#REF!),PREENCHER!G40))</f>
        <v/>
      </c>
      <c r="H42" s="23" t="str">
        <f>IF(PREENCHER!H40="","",IF(COUNTIF(PREENCHER!$AQ40:$AS40,PREENCHER!H40)=0,CONCATENATE(PREENCHER!BD40,#REF!),PREENCHER!H40))</f>
        <v/>
      </c>
      <c r="I42" s="23" t="str">
        <f>IF(PREENCHER!J40="","",IF(COUNTIF(PREENCHER!$AQ40:$AS40,PREENCHER!J40)=0,CONCATENATE(PREENCHER!BE40,#REF!),PREENCHER!J40))</f>
        <v/>
      </c>
      <c r="J42" s="23" t="str">
        <f>IF(PREENCHER!K40="","",IF(COUNTIF(PREENCHER!$AQ40:$AS40,PREENCHER!K40)=0,CONCATENATE(PREENCHER!BF40,#REF!),PREENCHER!K40))</f>
        <v/>
      </c>
      <c r="K42" s="23" t="str">
        <f>IF(PREENCHER!L40="","",IF(COUNTIF(PREENCHER!$AQ40:$AS40,PREENCHER!L40)=0,CONCATENATE(PREENCHER!BG40,#REF!),PREENCHER!L40))</f>
        <v/>
      </c>
      <c r="L42" s="23" t="str">
        <f>IF(PREENCHER!M40="","",IF(COUNTIF(PREENCHER!$AQ40:$AS40,PREENCHER!M40)=0,CONCATENATE(PREENCHER!BH40,#REF!),PREENCHER!M40))</f>
        <v/>
      </c>
      <c r="M42" s="23" t="str">
        <f>IF(PREENCHER!N40="","",IF(COUNTIF(PREENCHER!$AQ40:$AS40,PREENCHER!N40)=0,CONCATENATE(PREENCHER!BI40,#REF!),PREENCHER!N40))</f>
        <v/>
      </c>
      <c r="N42" s="23" t="str">
        <f>IF(PREENCHER!R40="","",IF(COUNTIF(PREENCHER!$AQ40:$AS40,PREENCHER!R40)=0,CONCATENATE(PREENCHER!BJ40,#REF!),PREENCHER!R40))</f>
        <v/>
      </c>
      <c r="O42" s="13" t="str">
        <f t="shared" si="0"/>
        <v/>
      </c>
      <c r="P42" s="13" t="str">
        <f t="shared" si="1"/>
        <v/>
      </c>
      <c r="Q42" s="24"/>
      <c r="R42" s="12"/>
      <c r="S42" s="13" t="str">
        <f t="shared" si="2"/>
        <v/>
      </c>
      <c r="T42" s="13" t="str">
        <f t="shared" si="3"/>
        <v/>
      </c>
      <c r="U42" s="25" t="str">
        <f t="shared" si="4"/>
        <v/>
      </c>
    </row>
    <row r="43" spans="1:21" x14ac:dyDescent="0.3">
      <c r="A43" s="22" t="str">
        <f>IF(PREENCHER!A41="","",PREENCHER!A41)</f>
        <v/>
      </c>
      <c r="B43" s="22" t="str">
        <f>IF(PREENCHER!B41="","",PREENCHER!B41)</f>
        <v/>
      </c>
      <c r="C43" s="22" t="str">
        <f>IF(PREENCHER!C41="","",PREENCHER!C41)</f>
        <v/>
      </c>
      <c r="D43" s="22" t="str">
        <f>IF(PREENCHER!D41="","",PREENCHER!D41)</f>
        <v/>
      </c>
      <c r="E43" s="23" t="str">
        <f>IF(PREENCHER!E41="","",IF(COUNTIF(PREENCHER!$AQ41:$AS41,PREENCHER!E41)=0,CONCATENATE(PREENCHER!BA41,#REF!),PREENCHER!E41))</f>
        <v/>
      </c>
      <c r="F43" s="23" t="str">
        <f>IF(PREENCHER!F41="","",IF(COUNTIF(PREENCHER!$AQ41:$AS41,PREENCHER!F41)=0,CONCATENATE(PREENCHER!BB41,#REF!),PREENCHER!F41))</f>
        <v/>
      </c>
      <c r="G43" s="23" t="str">
        <f>IF(PREENCHER!G41="","",IF(COUNTIF(PREENCHER!$AQ41:$AS41,PREENCHER!G41)=0,CONCATENATE(PREENCHER!BC41,#REF!),PREENCHER!G41))</f>
        <v/>
      </c>
      <c r="H43" s="23" t="str">
        <f>IF(PREENCHER!H41="","",IF(COUNTIF(PREENCHER!$AQ41:$AS41,PREENCHER!H41)=0,CONCATENATE(PREENCHER!BD41,#REF!),PREENCHER!H41))</f>
        <v/>
      </c>
      <c r="I43" s="23" t="str">
        <f>IF(PREENCHER!J41="","",IF(COUNTIF(PREENCHER!$AQ41:$AS41,PREENCHER!J41)=0,CONCATENATE(PREENCHER!BE41,#REF!),PREENCHER!J41))</f>
        <v/>
      </c>
      <c r="J43" s="23" t="str">
        <f>IF(PREENCHER!K41="","",IF(COUNTIF(PREENCHER!$AQ41:$AS41,PREENCHER!K41)=0,CONCATENATE(PREENCHER!BF41,#REF!),PREENCHER!K41))</f>
        <v/>
      </c>
      <c r="K43" s="23" t="str">
        <f>IF(PREENCHER!L41="","",IF(COUNTIF(PREENCHER!$AQ41:$AS41,PREENCHER!L41)=0,CONCATENATE(PREENCHER!BG41,#REF!),PREENCHER!L41))</f>
        <v/>
      </c>
      <c r="L43" s="23" t="str">
        <f>IF(PREENCHER!M41="","",IF(COUNTIF(PREENCHER!$AQ41:$AS41,PREENCHER!M41)=0,CONCATENATE(PREENCHER!BH41,#REF!),PREENCHER!M41))</f>
        <v/>
      </c>
      <c r="M43" s="23" t="str">
        <f>IF(PREENCHER!N41="","",IF(COUNTIF(PREENCHER!$AQ41:$AS41,PREENCHER!N41)=0,CONCATENATE(PREENCHER!BI41,#REF!),PREENCHER!N41))</f>
        <v/>
      </c>
      <c r="N43" s="23" t="str">
        <f>IF(PREENCHER!R41="","",IF(COUNTIF(PREENCHER!$AQ41:$AS41,PREENCHER!R41)=0,CONCATENATE(PREENCHER!BJ41,#REF!),PREENCHER!R41))</f>
        <v/>
      </c>
      <c r="O43" s="13" t="str">
        <f t="shared" si="0"/>
        <v/>
      </c>
      <c r="P43" s="13" t="str">
        <f t="shared" si="1"/>
        <v/>
      </c>
      <c r="Q43" s="24"/>
      <c r="R43" s="12"/>
      <c r="S43" s="13" t="str">
        <f t="shared" si="2"/>
        <v/>
      </c>
      <c r="T43" s="13" t="str">
        <f t="shared" si="3"/>
        <v/>
      </c>
      <c r="U43" s="25" t="str">
        <f t="shared" si="4"/>
        <v/>
      </c>
    </row>
    <row r="44" spans="1:21" x14ac:dyDescent="0.3">
      <c r="A44" s="22" t="str">
        <f>IF(PREENCHER!A42="","",PREENCHER!A42)</f>
        <v/>
      </c>
      <c r="B44" s="22" t="str">
        <f>IF(PREENCHER!B42="","",PREENCHER!B42)</f>
        <v/>
      </c>
      <c r="C44" s="22" t="str">
        <f>IF(PREENCHER!C42="","",PREENCHER!C42)</f>
        <v/>
      </c>
      <c r="D44" s="22" t="str">
        <f>IF(PREENCHER!D42="","",PREENCHER!D42)</f>
        <v/>
      </c>
      <c r="E44" s="23" t="str">
        <f>IF(PREENCHER!E42="","",IF(COUNTIF(PREENCHER!$AQ42:$AS42,PREENCHER!E42)=0,CONCATENATE(PREENCHER!BA42,#REF!),PREENCHER!E42))</f>
        <v/>
      </c>
      <c r="F44" s="23" t="str">
        <f>IF(PREENCHER!F42="","",IF(COUNTIF(PREENCHER!$AQ42:$AS42,PREENCHER!F42)=0,CONCATENATE(PREENCHER!BB42,#REF!),PREENCHER!F42))</f>
        <v/>
      </c>
      <c r="G44" s="23" t="str">
        <f>IF(PREENCHER!G42="","",IF(COUNTIF(PREENCHER!$AQ42:$AS42,PREENCHER!G42)=0,CONCATENATE(PREENCHER!BC42,#REF!),PREENCHER!G42))</f>
        <v/>
      </c>
      <c r="H44" s="23" t="str">
        <f>IF(PREENCHER!H42="","",IF(COUNTIF(PREENCHER!$AQ42:$AS42,PREENCHER!H42)=0,CONCATENATE(PREENCHER!BD42,#REF!),PREENCHER!H42))</f>
        <v/>
      </c>
      <c r="I44" s="23" t="str">
        <f>IF(PREENCHER!J42="","",IF(COUNTIF(PREENCHER!$AQ42:$AS42,PREENCHER!J42)=0,CONCATENATE(PREENCHER!BE42,#REF!),PREENCHER!J42))</f>
        <v/>
      </c>
      <c r="J44" s="23" t="str">
        <f>IF(PREENCHER!K42="","",IF(COUNTIF(PREENCHER!$AQ42:$AS42,PREENCHER!K42)=0,CONCATENATE(PREENCHER!BF42,#REF!),PREENCHER!K42))</f>
        <v/>
      </c>
      <c r="K44" s="23" t="str">
        <f>IF(PREENCHER!L42="","",IF(COUNTIF(PREENCHER!$AQ42:$AS42,PREENCHER!L42)=0,CONCATENATE(PREENCHER!BG42,#REF!),PREENCHER!L42))</f>
        <v/>
      </c>
      <c r="L44" s="23" t="str">
        <f>IF(PREENCHER!M42="","",IF(COUNTIF(PREENCHER!$AQ42:$AS42,PREENCHER!M42)=0,CONCATENATE(PREENCHER!BH42,#REF!),PREENCHER!M42))</f>
        <v/>
      </c>
      <c r="M44" s="23" t="str">
        <f>IF(PREENCHER!N42="","",IF(COUNTIF(PREENCHER!$AQ42:$AS42,PREENCHER!N42)=0,CONCATENATE(PREENCHER!BI42,#REF!),PREENCHER!N42))</f>
        <v/>
      </c>
      <c r="N44" s="23" t="str">
        <f>IF(PREENCHER!R42="","",IF(COUNTIF(PREENCHER!$AQ42:$AS42,PREENCHER!R42)=0,CONCATENATE(PREENCHER!BJ42,#REF!),PREENCHER!R42))</f>
        <v/>
      </c>
      <c r="O44" s="13" t="str">
        <f t="shared" si="0"/>
        <v/>
      </c>
      <c r="P44" s="13" t="str">
        <f t="shared" si="1"/>
        <v/>
      </c>
      <c r="Q44" s="24"/>
      <c r="R44" s="12"/>
      <c r="S44" s="13" t="str">
        <f t="shared" si="2"/>
        <v/>
      </c>
      <c r="T44" s="13" t="str">
        <f t="shared" si="3"/>
        <v/>
      </c>
      <c r="U44" s="25" t="str">
        <f t="shared" si="4"/>
        <v/>
      </c>
    </row>
    <row r="45" spans="1:21" x14ac:dyDescent="0.3">
      <c r="A45" s="22" t="str">
        <f>IF(PREENCHER!A43="","",PREENCHER!A43)</f>
        <v/>
      </c>
      <c r="B45" s="22" t="str">
        <f>IF(PREENCHER!B43="","",PREENCHER!B43)</f>
        <v/>
      </c>
      <c r="C45" s="22" t="str">
        <f>IF(PREENCHER!C43="","",PREENCHER!C43)</f>
        <v/>
      </c>
      <c r="D45" s="22" t="str">
        <f>IF(PREENCHER!D43="","",PREENCHER!D43)</f>
        <v/>
      </c>
      <c r="E45" s="23" t="str">
        <f>IF(PREENCHER!E43="","",IF(COUNTIF(PREENCHER!$AQ43:$AS43,PREENCHER!E43)=0,CONCATENATE(PREENCHER!BA43,#REF!),PREENCHER!E43))</f>
        <v/>
      </c>
      <c r="F45" s="23" t="str">
        <f>IF(PREENCHER!F43="","",IF(COUNTIF(PREENCHER!$AQ43:$AS43,PREENCHER!F43)=0,CONCATENATE(PREENCHER!BB43,#REF!),PREENCHER!F43))</f>
        <v/>
      </c>
      <c r="G45" s="23" t="str">
        <f>IF(PREENCHER!G43="","",IF(COUNTIF(PREENCHER!$AQ43:$AS43,PREENCHER!G43)=0,CONCATENATE(PREENCHER!BC43,#REF!),PREENCHER!G43))</f>
        <v/>
      </c>
      <c r="H45" s="23" t="str">
        <f>IF(PREENCHER!H43="","",IF(COUNTIF(PREENCHER!$AQ43:$AS43,PREENCHER!H43)=0,CONCATENATE(PREENCHER!BD43,#REF!),PREENCHER!H43))</f>
        <v/>
      </c>
      <c r="I45" s="23" t="str">
        <f>IF(PREENCHER!J43="","",IF(COUNTIF(PREENCHER!$AQ43:$AS43,PREENCHER!J43)=0,CONCATENATE(PREENCHER!BE43,#REF!),PREENCHER!J43))</f>
        <v/>
      </c>
      <c r="J45" s="23" t="str">
        <f>IF(PREENCHER!K43="","",IF(COUNTIF(PREENCHER!$AQ43:$AS43,PREENCHER!K43)=0,CONCATENATE(PREENCHER!BF43,#REF!),PREENCHER!K43))</f>
        <v/>
      </c>
      <c r="K45" s="23" t="str">
        <f>IF(PREENCHER!L43="","",IF(COUNTIF(PREENCHER!$AQ43:$AS43,PREENCHER!L43)=0,CONCATENATE(PREENCHER!BG43,#REF!),PREENCHER!L43))</f>
        <v/>
      </c>
      <c r="L45" s="23" t="str">
        <f>IF(PREENCHER!M43="","",IF(COUNTIF(PREENCHER!$AQ43:$AS43,PREENCHER!M43)=0,CONCATENATE(PREENCHER!BH43,#REF!),PREENCHER!M43))</f>
        <v/>
      </c>
      <c r="M45" s="23" t="str">
        <f>IF(PREENCHER!N43="","",IF(COUNTIF(PREENCHER!$AQ43:$AS43,PREENCHER!N43)=0,CONCATENATE(PREENCHER!BI43,#REF!),PREENCHER!N43))</f>
        <v/>
      </c>
      <c r="N45" s="23" t="str">
        <f>IF(PREENCHER!R43="","",IF(COUNTIF(PREENCHER!$AQ43:$AS43,PREENCHER!R43)=0,CONCATENATE(PREENCHER!BJ43,#REF!),PREENCHER!R43))</f>
        <v/>
      </c>
      <c r="O45" s="13" t="str">
        <f t="shared" si="0"/>
        <v/>
      </c>
      <c r="P45" s="13" t="str">
        <f t="shared" si="1"/>
        <v/>
      </c>
      <c r="Q45" s="24"/>
      <c r="R45" s="12"/>
      <c r="S45" s="13" t="str">
        <f t="shared" si="2"/>
        <v/>
      </c>
      <c r="T45" s="13" t="str">
        <f t="shared" si="3"/>
        <v/>
      </c>
      <c r="U45" s="25" t="str">
        <f t="shared" si="4"/>
        <v/>
      </c>
    </row>
    <row r="46" spans="1:21" x14ac:dyDescent="0.3">
      <c r="A46" s="22" t="str">
        <f>IF(PREENCHER!A44="","",PREENCHER!A44)</f>
        <v/>
      </c>
      <c r="B46" s="22" t="str">
        <f>IF(PREENCHER!B44="","",PREENCHER!B44)</f>
        <v/>
      </c>
      <c r="C46" s="22" t="str">
        <f>IF(PREENCHER!C44="","",PREENCHER!C44)</f>
        <v/>
      </c>
      <c r="D46" s="22" t="str">
        <f>IF(PREENCHER!D44="","",PREENCHER!D44)</f>
        <v/>
      </c>
      <c r="E46" s="23" t="str">
        <f>IF(PREENCHER!E44="","",IF(COUNTIF(PREENCHER!$AQ44:$AS44,PREENCHER!E44)=0,CONCATENATE(PREENCHER!BA44,#REF!),PREENCHER!E44))</f>
        <v/>
      </c>
      <c r="F46" s="23" t="str">
        <f>IF(PREENCHER!F44="","",IF(COUNTIF(PREENCHER!$AQ44:$AS44,PREENCHER!F44)=0,CONCATENATE(PREENCHER!BB44,#REF!),PREENCHER!F44))</f>
        <v/>
      </c>
      <c r="G46" s="23" t="str">
        <f>IF(PREENCHER!G44="","",IF(COUNTIF(PREENCHER!$AQ44:$AS44,PREENCHER!G44)=0,CONCATENATE(PREENCHER!BC44,#REF!),PREENCHER!G44))</f>
        <v/>
      </c>
      <c r="H46" s="23" t="str">
        <f>IF(PREENCHER!H44="","",IF(COUNTIF(PREENCHER!$AQ44:$AS44,PREENCHER!H44)=0,CONCATENATE(PREENCHER!BD44,#REF!),PREENCHER!H44))</f>
        <v/>
      </c>
      <c r="I46" s="23" t="str">
        <f>IF(PREENCHER!J44="","",IF(COUNTIF(PREENCHER!$AQ44:$AS44,PREENCHER!J44)=0,CONCATENATE(PREENCHER!BE44,#REF!),PREENCHER!J44))</f>
        <v/>
      </c>
      <c r="J46" s="23" t="str">
        <f>IF(PREENCHER!K44="","",IF(COUNTIF(PREENCHER!$AQ44:$AS44,PREENCHER!K44)=0,CONCATENATE(PREENCHER!BF44,#REF!),PREENCHER!K44))</f>
        <v/>
      </c>
      <c r="K46" s="23" t="str">
        <f>IF(PREENCHER!L44="","",IF(COUNTIF(PREENCHER!$AQ44:$AS44,PREENCHER!L44)=0,CONCATENATE(PREENCHER!BG44,#REF!),PREENCHER!L44))</f>
        <v/>
      </c>
      <c r="L46" s="23" t="str">
        <f>IF(PREENCHER!M44="","",IF(COUNTIF(PREENCHER!$AQ44:$AS44,PREENCHER!M44)=0,CONCATENATE(PREENCHER!BH44,#REF!),PREENCHER!M44))</f>
        <v/>
      </c>
      <c r="M46" s="23" t="str">
        <f>IF(PREENCHER!N44="","",IF(COUNTIF(PREENCHER!$AQ44:$AS44,PREENCHER!N44)=0,CONCATENATE(PREENCHER!BI44,#REF!),PREENCHER!N44))</f>
        <v/>
      </c>
      <c r="N46" s="23" t="str">
        <f>IF(PREENCHER!R44="","",IF(COUNTIF(PREENCHER!$AQ44:$AS44,PREENCHER!R44)=0,CONCATENATE(PREENCHER!BJ44,#REF!),PREENCHER!R44))</f>
        <v/>
      </c>
      <c r="O46" s="13" t="str">
        <f t="shared" si="0"/>
        <v/>
      </c>
      <c r="P46" s="13" t="str">
        <f t="shared" si="1"/>
        <v/>
      </c>
      <c r="Q46" s="24"/>
      <c r="R46" s="12"/>
      <c r="S46" s="13" t="str">
        <f t="shared" si="2"/>
        <v/>
      </c>
      <c r="T46" s="13" t="str">
        <f t="shared" si="3"/>
        <v/>
      </c>
      <c r="U46" s="25" t="str">
        <f t="shared" si="4"/>
        <v/>
      </c>
    </row>
    <row r="47" spans="1:21" x14ac:dyDescent="0.3">
      <c r="A47" s="22" t="str">
        <f>IF(PREENCHER!A45="","",PREENCHER!A45)</f>
        <v/>
      </c>
      <c r="B47" s="22" t="str">
        <f>IF(PREENCHER!B45="","",PREENCHER!B45)</f>
        <v/>
      </c>
      <c r="C47" s="22" t="str">
        <f>IF(PREENCHER!C45="","",PREENCHER!C45)</f>
        <v/>
      </c>
      <c r="D47" s="22" t="str">
        <f>IF(PREENCHER!D45="","",PREENCHER!D45)</f>
        <v/>
      </c>
      <c r="E47" s="23" t="str">
        <f>IF(PREENCHER!E45="","",IF(COUNTIF(PREENCHER!$AQ45:$AS45,PREENCHER!E45)=0,CONCATENATE(PREENCHER!BA45,#REF!),PREENCHER!E45))</f>
        <v/>
      </c>
      <c r="F47" s="23" t="str">
        <f>IF(PREENCHER!F45="","",IF(COUNTIF(PREENCHER!$AQ45:$AS45,PREENCHER!F45)=0,CONCATENATE(PREENCHER!BB45,#REF!),PREENCHER!F45))</f>
        <v/>
      </c>
      <c r="G47" s="23" t="str">
        <f>IF(PREENCHER!G45="","",IF(COUNTIF(PREENCHER!$AQ45:$AS45,PREENCHER!G45)=0,CONCATENATE(PREENCHER!BC45,#REF!),PREENCHER!G45))</f>
        <v/>
      </c>
      <c r="H47" s="23" t="str">
        <f>IF(PREENCHER!H45="","",IF(COUNTIF(PREENCHER!$AQ45:$AS45,PREENCHER!H45)=0,CONCATENATE(PREENCHER!BD45,#REF!),PREENCHER!H45))</f>
        <v/>
      </c>
      <c r="I47" s="23" t="str">
        <f>IF(PREENCHER!J45="","",IF(COUNTIF(PREENCHER!$AQ45:$AS45,PREENCHER!J45)=0,CONCATENATE(PREENCHER!BE45,#REF!),PREENCHER!J45))</f>
        <v/>
      </c>
      <c r="J47" s="23" t="str">
        <f>IF(PREENCHER!K45="","",IF(COUNTIF(PREENCHER!$AQ45:$AS45,PREENCHER!K45)=0,CONCATENATE(PREENCHER!BF45,#REF!),PREENCHER!K45))</f>
        <v/>
      </c>
      <c r="K47" s="23" t="str">
        <f>IF(PREENCHER!L45="","",IF(COUNTIF(PREENCHER!$AQ45:$AS45,PREENCHER!L45)=0,CONCATENATE(PREENCHER!BG45,#REF!),PREENCHER!L45))</f>
        <v/>
      </c>
      <c r="L47" s="23" t="str">
        <f>IF(PREENCHER!M45="","",IF(COUNTIF(PREENCHER!$AQ45:$AS45,PREENCHER!M45)=0,CONCATENATE(PREENCHER!BH45,#REF!),PREENCHER!M45))</f>
        <v/>
      </c>
      <c r="M47" s="23" t="str">
        <f>IF(PREENCHER!N45="","",IF(COUNTIF(PREENCHER!$AQ45:$AS45,PREENCHER!N45)=0,CONCATENATE(PREENCHER!BI45,#REF!),PREENCHER!N45))</f>
        <v/>
      </c>
      <c r="N47" s="23" t="str">
        <f>IF(PREENCHER!R45="","",IF(COUNTIF(PREENCHER!$AQ45:$AS45,PREENCHER!R45)=0,CONCATENATE(PREENCHER!BJ45,#REF!),PREENCHER!R45))</f>
        <v/>
      </c>
      <c r="O47" s="13" t="str">
        <f t="shared" si="0"/>
        <v/>
      </c>
      <c r="P47" s="13" t="str">
        <f t="shared" si="1"/>
        <v/>
      </c>
      <c r="Q47" s="24"/>
      <c r="R47" s="12"/>
      <c r="S47" s="13" t="str">
        <f t="shared" si="2"/>
        <v/>
      </c>
      <c r="T47" s="13" t="str">
        <f t="shared" si="3"/>
        <v/>
      </c>
      <c r="U47" s="25" t="str">
        <f t="shared" si="4"/>
        <v/>
      </c>
    </row>
    <row r="48" spans="1:21" x14ac:dyDescent="0.3">
      <c r="A48" s="22" t="str">
        <f>IF(PREENCHER!A46="","",PREENCHER!A46)</f>
        <v/>
      </c>
      <c r="B48" s="22" t="str">
        <f>IF(PREENCHER!B46="","",PREENCHER!B46)</f>
        <v/>
      </c>
      <c r="C48" s="22" t="str">
        <f>IF(PREENCHER!C46="","",PREENCHER!C46)</f>
        <v/>
      </c>
      <c r="D48" s="22" t="str">
        <f>IF(PREENCHER!D46="","",PREENCHER!D46)</f>
        <v/>
      </c>
      <c r="E48" s="23" t="str">
        <f>IF(PREENCHER!E46="","",IF(COUNTIF(PREENCHER!$AQ46:$AS46,PREENCHER!E46)=0,CONCATENATE(PREENCHER!BA46,#REF!),PREENCHER!E46))</f>
        <v/>
      </c>
      <c r="F48" s="23" t="str">
        <f>IF(PREENCHER!F46="","",IF(COUNTIF(PREENCHER!$AQ46:$AS46,PREENCHER!F46)=0,CONCATENATE(PREENCHER!BB46,#REF!),PREENCHER!F46))</f>
        <v/>
      </c>
      <c r="G48" s="23" t="str">
        <f>IF(PREENCHER!G46="","",IF(COUNTIF(PREENCHER!$AQ46:$AS46,PREENCHER!G46)=0,CONCATENATE(PREENCHER!BC46,#REF!),PREENCHER!G46))</f>
        <v/>
      </c>
      <c r="H48" s="23" t="str">
        <f>IF(PREENCHER!H46="","",IF(COUNTIF(PREENCHER!$AQ46:$AS46,PREENCHER!H46)=0,CONCATENATE(PREENCHER!BD46,#REF!),PREENCHER!H46))</f>
        <v/>
      </c>
      <c r="I48" s="23" t="str">
        <f>IF(PREENCHER!J46="","",IF(COUNTIF(PREENCHER!$AQ46:$AS46,PREENCHER!J46)=0,CONCATENATE(PREENCHER!BE46,#REF!),PREENCHER!J46))</f>
        <v/>
      </c>
      <c r="J48" s="23" t="str">
        <f>IF(PREENCHER!K46="","",IF(COUNTIF(PREENCHER!$AQ46:$AS46,PREENCHER!K46)=0,CONCATENATE(PREENCHER!BF46,#REF!),PREENCHER!K46))</f>
        <v/>
      </c>
      <c r="K48" s="23" t="str">
        <f>IF(PREENCHER!L46="","",IF(COUNTIF(PREENCHER!$AQ46:$AS46,PREENCHER!L46)=0,CONCATENATE(PREENCHER!BG46,#REF!),PREENCHER!L46))</f>
        <v/>
      </c>
      <c r="L48" s="23" t="str">
        <f>IF(PREENCHER!M46="","",IF(COUNTIF(PREENCHER!$AQ46:$AS46,PREENCHER!M46)=0,CONCATENATE(PREENCHER!BH46,#REF!),PREENCHER!M46))</f>
        <v/>
      </c>
      <c r="M48" s="23" t="str">
        <f>IF(PREENCHER!N46="","",IF(COUNTIF(PREENCHER!$AQ46:$AS46,PREENCHER!N46)=0,CONCATENATE(PREENCHER!BI46,#REF!),PREENCHER!N46))</f>
        <v/>
      </c>
      <c r="N48" s="23" t="str">
        <f>IF(PREENCHER!R46="","",IF(COUNTIF(PREENCHER!$AQ46:$AS46,PREENCHER!R46)=0,CONCATENATE(PREENCHER!BJ46,#REF!),PREENCHER!R46))</f>
        <v/>
      </c>
      <c r="O48" s="13" t="str">
        <f t="shared" si="0"/>
        <v/>
      </c>
      <c r="P48" s="13" t="str">
        <f t="shared" si="1"/>
        <v/>
      </c>
      <c r="Q48" s="24"/>
      <c r="R48" s="12"/>
      <c r="S48" s="13" t="str">
        <f t="shared" si="2"/>
        <v/>
      </c>
      <c r="T48" s="13" t="str">
        <f t="shared" si="3"/>
        <v/>
      </c>
      <c r="U48" s="25" t="str">
        <f t="shared" si="4"/>
        <v/>
      </c>
    </row>
    <row r="49" spans="1:21" x14ac:dyDescent="0.3">
      <c r="A49" s="22" t="str">
        <f>IF(PREENCHER!A47="","",PREENCHER!A47)</f>
        <v/>
      </c>
      <c r="B49" s="22" t="str">
        <f>IF(PREENCHER!B47="","",PREENCHER!B47)</f>
        <v/>
      </c>
      <c r="C49" s="22" t="str">
        <f>IF(PREENCHER!C47="","",PREENCHER!C47)</f>
        <v/>
      </c>
      <c r="D49" s="22" t="str">
        <f>IF(PREENCHER!D47="","",PREENCHER!D47)</f>
        <v/>
      </c>
      <c r="E49" s="23" t="str">
        <f>IF(PREENCHER!E47="","",IF(COUNTIF(PREENCHER!$AQ47:$AS47,PREENCHER!E47)=0,CONCATENATE(PREENCHER!BA47,#REF!),PREENCHER!E47))</f>
        <v/>
      </c>
      <c r="F49" s="23" t="str">
        <f>IF(PREENCHER!F47="","",IF(COUNTIF(PREENCHER!$AQ47:$AS47,PREENCHER!F47)=0,CONCATENATE(PREENCHER!BB47,#REF!),PREENCHER!F47))</f>
        <v/>
      </c>
      <c r="G49" s="23" t="str">
        <f>IF(PREENCHER!G47="","",IF(COUNTIF(PREENCHER!$AQ47:$AS47,PREENCHER!G47)=0,CONCATENATE(PREENCHER!BC47,#REF!),PREENCHER!G47))</f>
        <v/>
      </c>
      <c r="H49" s="23" t="str">
        <f>IF(PREENCHER!H47="","",IF(COUNTIF(PREENCHER!$AQ47:$AS47,PREENCHER!H47)=0,CONCATENATE(PREENCHER!BD47,#REF!),PREENCHER!H47))</f>
        <v/>
      </c>
      <c r="I49" s="23" t="str">
        <f>IF(PREENCHER!J47="","",IF(COUNTIF(PREENCHER!$AQ47:$AS47,PREENCHER!J47)=0,CONCATENATE(PREENCHER!BE47,#REF!),PREENCHER!J47))</f>
        <v/>
      </c>
      <c r="J49" s="23" t="str">
        <f>IF(PREENCHER!K47="","",IF(COUNTIF(PREENCHER!$AQ47:$AS47,PREENCHER!K47)=0,CONCATENATE(PREENCHER!BF47,#REF!),PREENCHER!K47))</f>
        <v/>
      </c>
      <c r="K49" s="23" t="str">
        <f>IF(PREENCHER!L47="","",IF(COUNTIF(PREENCHER!$AQ47:$AS47,PREENCHER!L47)=0,CONCATENATE(PREENCHER!BG47,#REF!),PREENCHER!L47))</f>
        <v/>
      </c>
      <c r="L49" s="23" t="str">
        <f>IF(PREENCHER!M47="","",IF(COUNTIF(PREENCHER!$AQ47:$AS47,PREENCHER!M47)=0,CONCATENATE(PREENCHER!BH47,#REF!),PREENCHER!M47))</f>
        <v/>
      </c>
      <c r="M49" s="23" t="str">
        <f>IF(PREENCHER!N47="","",IF(COUNTIF(PREENCHER!$AQ47:$AS47,PREENCHER!N47)=0,CONCATENATE(PREENCHER!BI47,#REF!),PREENCHER!N47))</f>
        <v/>
      </c>
      <c r="N49" s="23" t="str">
        <f>IF(PREENCHER!R47="","",IF(COUNTIF(PREENCHER!$AQ47:$AS47,PREENCHER!R47)=0,CONCATENATE(PREENCHER!BJ47,#REF!),PREENCHER!R47))</f>
        <v/>
      </c>
      <c r="O49" s="13" t="str">
        <f t="shared" si="0"/>
        <v/>
      </c>
      <c r="P49" s="13" t="str">
        <f t="shared" si="1"/>
        <v/>
      </c>
      <c r="Q49" s="24"/>
      <c r="R49" s="12"/>
      <c r="S49" s="13" t="str">
        <f t="shared" si="2"/>
        <v/>
      </c>
      <c r="T49" s="13" t="str">
        <f t="shared" si="3"/>
        <v/>
      </c>
      <c r="U49" s="25" t="str">
        <f t="shared" si="4"/>
        <v/>
      </c>
    </row>
    <row r="50" spans="1:21" x14ac:dyDescent="0.3">
      <c r="A50" s="22" t="str">
        <f>IF(PREENCHER!A48="","",PREENCHER!A48)</f>
        <v/>
      </c>
      <c r="B50" s="22" t="str">
        <f>IF(PREENCHER!B48="","",PREENCHER!B48)</f>
        <v/>
      </c>
      <c r="C50" s="22" t="str">
        <f>IF(PREENCHER!C48="","",PREENCHER!C48)</f>
        <v/>
      </c>
      <c r="D50" s="22" t="str">
        <f>IF(PREENCHER!D48="","",PREENCHER!D48)</f>
        <v/>
      </c>
      <c r="E50" s="23" t="str">
        <f>IF(PREENCHER!E48="","",IF(COUNTIF(PREENCHER!$AQ48:$AS48,PREENCHER!E48)=0,CONCATENATE(PREENCHER!BA48,#REF!),PREENCHER!E48))</f>
        <v/>
      </c>
      <c r="F50" s="23" t="str">
        <f>IF(PREENCHER!F48="","",IF(COUNTIF(PREENCHER!$AQ48:$AS48,PREENCHER!F48)=0,CONCATENATE(PREENCHER!BB48,#REF!),PREENCHER!F48))</f>
        <v/>
      </c>
      <c r="G50" s="23" t="str">
        <f>IF(PREENCHER!G48="","",IF(COUNTIF(PREENCHER!$AQ48:$AS48,PREENCHER!G48)=0,CONCATENATE(PREENCHER!BC48,#REF!),PREENCHER!G48))</f>
        <v/>
      </c>
      <c r="H50" s="23" t="str">
        <f>IF(PREENCHER!H48="","",IF(COUNTIF(PREENCHER!$AQ48:$AS48,PREENCHER!H48)=0,CONCATENATE(PREENCHER!BD48,#REF!),PREENCHER!H48))</f>
        <v/>
      </c>
      <c r="I50" s="23" t="str">
        <f>IF(PREENCHER!J48="","",IF(COUNTIF(PREENCHER!$AQ48:$AS48,PREENCHER!J48)=0,CONCATENATE(PREENCHER!BE48,#REF!),PREENCHER!J48))</f>
        <v/>
      </c>
      <c r="J50" s="23" t="str">
        <f>IF(PREENCHER!K48="","",IF(COUNTIF(PREENCHER!$AQ48:$AS48,PREENCHER!K48)=0,CONCATENATE(PREENCHER!BF48,#REF!),PREENCHER!K48))</f>
        <v/>
      </c>
      <c r="K50" s="23" t="str">
        <f>IF(PREENCHER!L48="","",IF(COUNTIF(PREENCHER!$AQ48:$AS48,PREENCHER!L48)=0,CONCATENATE(PREENCHER!BG48,#REF!),PREENCHER!L48))</f>
        <v/>
      </c>
      <c r="L50" s="23" t="str">
        <f>IF(PREENCHER!M48="","",IF(COUNTIF(PREENCHER!$AQ48:$AS48,PREENCHER!M48)=0,CONCATENATE(PREENCHER!BH48,#REF!),PREENCHER!M48))</f>
        <v/>
      </c>
      <c r="M50" s="23" t="str">
        <f>IF(PREENCHER!N48="","",IF(COUNTIF(PREENCHER!$AQ48:$AS48,PREENCHER!N48)=0,CONCATENATE(PREENCHER!BI48,#REF!),PREENCHER!N48))</f>
        <v/>
      </c>
      <c r="N50" s="23" t="str">
        <f>IF(PREENCHER!R48="","",IF(COUNTIF(PREENCHER!$AQ48:$AS48,PREENCHER!R48)=0,CONCATENATE(PREENCHER!BJ48,#REF!),PREENCHER!R48))</f>
        <v/>
      </c>
      <c r="O50" s="13" t="str">
        <f t="shared" si="0"/>
        <v/>
      </c>
      <c r="P50" s="13" t="str">
        <f t="shared" si="1"/>
        <v/>
      </c>
      <c r="Q50" s="24"/>
      <c r="R50" s="12"/>
      <c r="S50" s="13" t="str">
        <f t="shared" si="2"/>
        <v/>
      </c>
      <c r="T50" s="13" t="str">
        <f t="shared" si="3"/>
        <v/>
      </c>
      <c r="U50" s="25" t="str">
        <f t="shared" si="4"/>
        <v/>
      </c>
    </row>
    <row r="51" spans="1:21" x14ac:dyDescent="0.3">
      <c r="A51" s="22" t="str">
        <f>IF(PREENCHER!A49="","",PREENCHER!A49)</f>
        <v/>
      </c>
      <c r="B51" s="22" t="str">
        <f>IF(PREENCHER!B49="","",PREENCHER!B49)</f>
        <v/>
      </c>
      <c r="C51" s="22" t="str">
        <f>IF(PREENCHER!C49="","",PREENCHER!C49)</f>
        <v/>
      </c>
      <c r="D51" s="22" t="str">
        <f>IF(PREENCHER!D49="","",PREENCHER!D49)</f>
        <v/>
      </c>
      <c r="E51" s="23" t="str">
        <f>IF(PREENCHER!E49="","",IF(COUNTIF(PREENCHER!$AQ49:$AS49,PREENCHER!E49)=0,CONCATENATE(PREENCHER!BA49,#REF!),PREENCHER!E49))</f>
        <v/>
      </c>
      <c r="F51" s="23" t="str">
        <f>IF(PREENCHER!F49="","",IF(COUNTIF(PREENCHER!$AQ49:$AS49,PREENCHER!F49)=0,CONCATENATE(PREENCHER!BB49,#REF!),PREENCHER!F49))</f>
        <v/>
      </c>
      <c r="G51" s="23" t="str">
        <f>IF(PREENCHER!G49="","",IF(COUNTIF(PREENCHER!$AQ49:$AS49,PREENCHER!G49)=0,CONCATENATE(PREENCHER!BC49,#REF!),PREENCHER!G49))</f>
        <v/>
      </c>
      <c r="H51" s="23" t="str">
        <f>IF(PREENCHER!H49="","",IF(COUNTIF(PREENCHER!$AQ49:$AS49,PREENCHER!H49)=0,CONCATENATE(PREENCHER!BD49,#REF!),PREENCHER!H49))</f>
        <v/>
      </c>
      <c r="I51" s="23" t="str">
        <f>IF(PREENCHER!J49="","",IF(COUNTIF(PREENCHER!$AQ49:$AS49,PREENCHER!J49)=0,CONCATENATE(PREENCHER!BE49,#REF!),PREENCHER!J49))</f>
        <v/>
      </c>
      <c r="J51" s="23" t="str">
        <f>IF(PREENCHER!K49="","",IF(COUNTIF(PREENCHER!$AQ49:$AS49,PREENCHER!K49)=0,CONCATENATE(PREENCHER!BF49,#REF!),PREENCHER!K49))</f>
        <v/>
      </c>
      <c r="K51" s="23" t="str">
        <f>IF(PREENCHER!L49="","",IF(COUNTIF(PREENCHER!$AQ49:$AS49,PREENCHER!L49)=0,CONCATENATE(PREENCHER!BG49,#REF!),PREENCHER!L49))</f>
        <v/>
      </c>
      <c r="L51" s="23" t="str">
        <f>IF(PREENCHER!M49="","",IF(COUNTIF(PREENCHER!$AQ49:$AS49,PREENCHER!M49)=0,CONCATENATE(PREENCHER!BH49,#REF!),PREENCHER!M49))</f>
        <v/>
      </c>
      <c r="M51" s="23" t="str">
        <f>IF(PREENCHER!N49="","",IF(COUNTIF(PREENCHER!$AQ49:$AS49,PREENCHER!N49)=0,CONCATENATE(PREENCHER!BI49,#REF!),PREENCHER!N49))</f>
        <v/>
      </c>
      <c r="N51" s="23" t="str">
        <f>IF(PREENCHER!R49="","",IF(COUNTIF(PREENCHER!$AQ49:$AS49,PREENCHER!R49)=0,CONCATENATE(PREENCHER!BJ49,#REF!),PREENCHER!R49))</f>
        <v/>
      </c>
      <c r="O51" s="13" t="str">
        <f t="shared" si="0"/>
        <v/>
      </c>
      <c r="P51" s="13" t="str">
        <f t="shared" si="1"/>
        <v/>
      </c>
      <c r="Q51" s="24"/>
      <c r="R51" s="12"/>
      <c r="S51" s="13" t="str">
        <f t="shared" si="2"/>
        <v/>
      </c>
      <c r="T51" s="13" t="str">
        <f t="shared" si="3"/>
        <v/>
      </c>
      <c r="U51" s="25" t="str">
        <f t="shared" si="4"/>
        <v/>
      </c>
    </row>
    <row r="52" spans="1:21" x14ac:dyDescent="0.3">
      <c r="A52" s="22" t="str">
        <f>IF(PREENCHER!A50="","",PREENCHER!A50)</f>
        <v/>
      </c>
      <c r="B52" s="22" t="str">
        <f>IF(PREENCHER!B50="","",PREENCHER!B50)</f>
        <v/>
      </c>
      <c r="C52" s="22" t="str">
        <f>IF(PREENCHER!C50="","",PREENCHER!C50)</f>
        <v/>
      </c>
      <c r="D52" s="22" t="str">
        <f>IF(PREENCHER!D50="","",PREENCHER!D50)</f>
        <v/>
      </c>
      <c r="E52" s="23" t="str">
        <f>IF(PREENCHER!E50="","",IF(COUNTIF(PREENCHER!$AQ50:$AS50,PREENCHER!E50)=0,CONCATENATE(PREENCHER!BA50,#REF!),PREENCHER!E50))</f>
        <v/>
      </c>
      <c r="F52" s="23" t="str">
        <f>IF(PREENCHER!F50="","",IF(COUNTIF(PREENCHER!$AQ50:$AS50,PREENCHER!F50)=0,CONCATENATE(PREENCHER!BB50,#REF!),PREENCHER!F50))</f>
        <v/>
      </c>
      <c r="G52" s="23" t="str">
        <f>IF(PREENCHER!G50="","",IF(COUNTIF(PREENCHER!$AQ50:$AS50,PREENCHER!G50)=0,CONCATENATE(PREENCHER!BC50,#REF!),PREENCHER!G50))</f>
        <v/>
      </c>
      <c r="H52" s="23" t="str">
        <f>IF(PREENCHER!H50="","",IF(COUNTIF(PREENCHER!$AQ50:$AS50,PREENCHER!H50)=0,CONCATENATE(PREENCHER!BD50,#REF!),PREENCHER!H50))</f>
        <v/>
      </c>
      <c r="I52" s="23" t="str">
        <f>IF(PREENCHER!J50="","",IF(COUNTIF(PREENCHER!$AQ50:$AS50,PREENCHER!J50)=0,CONCATENATE(PREENCHER!BE50,#REF!),PREENCHER!J50))</f>
        <v/>
      </c>
      <c r="J52" s="23" t="str">
        <f>IF(PREENCHER!K50="","",IF(COUNTIF(PREENCHER!$AQ50:$AS50,PREENCHER!K50)=0,CONCATENATE(PREENCHER!BF50,#REF!),PREENCHER!K50))</f>
        <v/>
      </c>
      <c r="K52" s="23" t="str">
        <f>IF(PREENCHER!L50="","",IF(COUNTIF(PREENCHER!$AQ50:$AS50,PREENCHER!L50)=0,CONCATENATE(PREENCHER!BG50,#REF!),PREENCHER!L50))</f>
        <v/>
      </c>
      <c r="L52" s="23" t="str">
        <f>IF(PREENCHER!M50="","",IF(COUNTIF(PREENCHER!$AQ50:$AS50,PREENCHER!M50)=0,CONCATENATE(PREENCHER!BH50,#REF!),PREENCHER!M50))</f>
        <v/>
      </c>
      <c r="M52" s="23" t="str">
        <f>IF(PREENCHER!N50="","",IF(COUNTIF(PREENCHER!$AQ50:$AS50,PREENCHER!N50)=0,CONCATENATE(PREENCHER!BI50,#REF!),PREENCHER!N50))</f>
        <v/>
      </c>
      <c r="N52" s="23" t="str">
        <f>IF(PREENCHER!R50="","",IF(COUNTIF(PREENCHER!$AQ50:$AS50,PREENCHER!R50)=0,CONCATENATE(PREENCHER!BJ50,#REF!),PREENCHER!R50))</f>
        <v/>
      </c>
      <c r="O52" s="13" t="str">
        <f t="shared" si="0"/>
        <v/>
      </c>
      <c r="P52" s="13" t="str">
        <f t="shared" si="1"/>
        <v/>
      </c>
      <c r="Q52" s="24"/>
      <c r="R52" s="12"/>
      <c r="S52" s="13" t="str">
        <f t="shared" si="2"/>
        <v/>
      </c>
      <c r="T52" s="13" t="str">
        <f t="shared" si="3"/>
        <v/>
      </c>
      <c r="U52" s="25" t="str">
        <f t="shared" si="4"/>
        <v/>
      </c>
    </row>
    <row r="53" spans="1:21" x14ac:dyDescent="0.3">
      <c r="A53" s="22" t="str">
        <f>IF(PREENCHER!A51="","",PREENCHER!A51)</f>
        <v/>
      </c>
      <c r="B53" s="22" t="str">
        <f>IF(PREENCHER!B51="","",PREENCHER!B51)</f>
        <v/>
      </c>
      <c r="C53" s="22" t="str">
        <f>IF(PREENCHER!C51="","",PREENCHER!C51)</f>
        <v/>
      </c>
      <c r="D53" s="22" t="str">
        <f>IF(PREENCHER!D51="","",PREENCHER!D51)</f>
        <v/>
      </c>
      <c r="E53" s="23" t="str">
        <f>IF(PREENCHER!E51="","",IF(COUNTIF(PREENCHER!$AQ51:$AS51,PREENCHER!E51)=0,CONCATENATE(PREENCHER!BA51,#REF!),PREENCHER!E51))</f>
        <v/>
      </c>
      <c r="F53" s="23" t="str">
        <f>IF(PREENCHER!F51="","",IF(COUNTIF(PREENCHER!$AQ51:$AS51,PREENCHER!F51)=0,CONCATENATE(PREENCHER!BB51,#REF!),PREENCHER!F51))</f>
        <v/>
      </c>
      <c r="G53" s="23" t="str">
        <f>IF(PREENCHER!G51="","",IF(COUNTIF(PREENCHER!$AQ51:$AS51,PREENCHER!G51)=0,CONCATENATE(PREENCHER!BC51,#REF!),PREENCHER!G51))</f>
        <v/>
      </c>
      <c r="H53" s="23" t="str">
        <f>IF(PREENCHER!H51="","",IF(COUNTIF(PREENCHER!$AQ51:$AS51,PREENCHER!H51)=0,CONCATENATE(PREENCHER!BD51,#REF!),PREENCHER!H51))</f>
        <v/>
      </c>
      <c r="I53" s="23" t="str">
        <f>IF(PREENCHER!J51="","",IF(COUNTIF(PREENCHER!$AQ51:$AS51,PREENCHER!J51)=0,CONCATENATE(PREENCHER!BE51,#REF!),PREENCHER!J51))</f>
        <v/>
      </c>
      <c r="J53" s="23" t="str">
        <f>IF(PREENCHER!K51="","",IF(COUNTIF(PREENCHER!$AQ51:$AS51,PREENCHER!K51)=0,CONCATENATE(PREENCHER!BF51,#REF!),PREENCHER!K51))</f>
        <v/>
      </c>
      <c r="K53" s="23" t="str">
        <f>IF(PREENCHER!L51="","",IF(COUNTIF(PREENCHER!$AQ51:$AS51,PREENCHER!L51)=0,CONCATENATE(PREENCHER!BG51,#REF!),PREENCHER!L51))</f>
        <v/>
      </c>
      <c r="L53" s="23" t="str">
        <f>IF(PREENCHER!M51="","",IF(COUNTIF(PREENCHER!$AQ51:$AS51,PREENCHER!M51)=0,CONCATENATE(PREENCHER!BH51,#REF!),PREENCHER!M51))</f>
        <v/>
      </c>
      <c r="M53" s="23" t="str">
        <f>IF(PREENCHER!N51="","",IF(COUNTIF(PREENCHER!$AQ51:$AS51,PREENCHER!N51)=0,CONCATENATE(PREENCHER!BI51,#REF!),PREENCHER!N51))</f>
        <v/>
      </c>
      <c r="N53" s="23" t="str">
        <f>IF(PREENCHER!R51="","",IF(COUNTIF(PREENCHER!$AQ51:$AS51,PREENCHER!R51)=0,CONCATENATE(PREENCHER!BJ51,#REF!),PREENCHER!R51))</f>
        <v/>
      </c>
      <c r="O53" s="13" t="str">
        <f t="shared" si="0"/>
        <v/>
      </c>
      <c r="P53" s="13" t="str">
        <f t="shared" si="1"/>
        <v/>
      </c>
      <c r="Q53" s="24"/>
      <c r="R53" s="12"/>
      <c r="S53" s="13" t="str">
        <f t="shared" si="2"/>
        <v/>
      </c>
      <c r="T53" s="13" t="str">
        <f t="shared" si="3"/>
        <v/>
      </c>
      <c r="U53" s="25" t="str">
        <f t="shared" si="4"/>
        <v/>
      </c>
    </row>
    <row r="54" spans="1:21" x14ac:dyDescent="0.3">
      <c r="A54" s="22" t="str">
        <f>IF(PREENCHER!A52="","",PREENCHER!A52)</f>
        <v/>
      </c>
      <c r="B54" s="22" t="str">
        <f>IF(PREENCHER!B52="","",PREENCHER!B52)</f>
        <v/>
      </c>
      <c r="C54" s="22" t="str">
        <f>IF(PREENCHER!C52="","",PREENCHER!C52)</f>
        <v/>
      </c>
      <c r="D54" s="22" t="str">
        <f>IF(PREENCHER!D52="","",PREENCHER!D52)</f>
        <v/>
      </c>
      <c r="E54" s="23" t="str">
        <f>IF(PREENCHER!E52="","",IF(COUNTIF(PREENCHER!$AQ52:$AS52,PREENCHER!E52)=0,CONCATENATE(PREENCHER!BA52,#REF!),PREENCHER!E52))</f>
        <v/>
      </c>
      <c r="F54" s="23" t="str">
        <f>IF(PREENCHER!F52="","",IF(COUNTIF(PREENCHER!$AQ52:$AS52,PREENCHER!F52)=0,CONCATENATE(PREENCHER!BB52,#REF!),PREENCHER!F52))</f>
        <v/>
      </c>
      <c r="G54" s="23" t="str">
        <f>IF(PREENCHER!G52="","",IF(COUNTIF(PREENCHER!$AQ52:$AS52,PREENCHER!G52)=0,CONCATENATE(PREENCHER!BC52,#REF!),PREENCHER!G52))</f>
        <v/>
      </c>
      <c r="H54" s="23" t="str">
        <f>IF(PREENCHER!H52="","",IF(COUNTIF(PREENCHER!$AQ52:$AS52,PREENCHER!H52)=0,CONCATENATE(PREENCHER!BD52,#REF!),PREENCHER!H52))</f>
        <v/>
      </c>
      <c r="I54" s="23" t="str">
        <f>IF(PREENCHER!J52="","",IF(COUNTIF(PREENCHER!$AQ52:$AS52,PREENCHER!J52)=0,CONCATENATE(PREENCHER!BE52,#REF!),PREENCHER!J52))</f>
        <v/>
      </c>
      <c r="J54" s="23" t="str">
        <f>IF(PREENCHER!K52="","",IF(COUNTIF(PREENCHER!$AQ52:$AS52,PREENCHER!K52)=0,CONCATENATE(PREENCHER!BF52,#REF!),PREENCHER!K52))</f>
        <v/>
      </c>
      <c r="K54" s="23" t="str">
        <f>IF(PREENCHER!L52="","",IF(COUNTIF(PREENCHER!$AQ52:$AS52,PREENCHER!L52)=0,CONCATENATE(PREENCHER!BG52,#REF!),PREENCHER!L52))</f>
        <v/>
      </c>
      <c r="L54" s="23" t="str">
        <f>IF(PREENCHER!M52="","",IF(COUNTIF(PREENCHER!$AQ52:$AS52,PREENCHER!M52)=0,CONCATENATE(PREENCHER!BH52,#REF!),PREENCHER!M52))</f>
        <v/>
      </c>
      <c r="M54" s="23" t="str">
        <f>IF(PREENCHER!N52="","",IF(COUNTIF(PREENCHER!$AQ52:$AS52,PREENCHER!N52)=0,CONCATENATE(PREENCHER!BI52,#REF!),PREENCHER!N52))</f>
        <v/>
      </c>
      <c r="N54" s="23" t="str">
        <f>IF(PREENCHER!R52="","",IF(COUNTIF(PREENCHER!$AQ52:$AS52,PREENCHER!R52)=0,CONCATENATE(PREENCHER!BJ52,#REF!),PREENCHER!R52))</f>
        <v/>
      </c>
      <c r="O54" s="13" t="str">
        <f t="shared" si="0"/>
        <v/>
      </c>
      <c r="P54" s="13" t="str">
        <f t="shared" si="1"/>
        <v/>
      </c>
      <c r="Q54" s="24"/>
      <c r="R54" s="12"/>
      <c r="S54" s="13" t="str">
        <f t="shared" si="2"/>
        <v/>
      </c>
      <c r="T54" s="13" t="str">
        <f t="shared" si="3"/>
        <v/>
      </c>
      <c r="U54" s="25" t="str">
        <f t="shared" si="4"/>
        <v/>
      </c>
    </row>
    <row r="55" spans="1:21" x14ac:dyDescent="0.3">
      <c r="A55" s="22" t="str">
        <f>IF(PREENCHER!A53="","",PREENCHER!A53)</f>
        <v/>
      </c>
      <c r="B55" s="22" t="str">
        <f>IF(PREENCHER!B53="","",PREENCHER!B53)</f>
        <v/>
      </c>
      <c r="C55" s="22" t="str">
        <f>IF(PREENCHER!C53="","",PREENCHER!C53)</f>
        <v/>
      </c>
      <c r="D55" s="22" t="str">
        <f>IF(PREENCHER!D53="","",PREENCHER!D53)</f>
        <v/>
      </c>
      <c r="E55" s="23" t="str">
        <f>IF(PREENCHER!E53="","",IF(COUNTIF(PREENCHER!$AQ53:$AS53,PREENCHER!E53)=0,CONCATENATE(PREENCHER!BA53,#REF!),PREENCHER!E53))</f>
        <v/>
      </c>
      <c r="F55" s="23" t="str">
        <f>IF(PREENCHER!F53="","",IF(COUNTIF(PREENCHER!$AQ53:$AS53,PREENCHER!F53)=0,CONCATENATE(PREENCHER!BB53,#REF!),PREENCHER!F53))</f>
        <v/>
      </c>
      <c r="G55" s="23" t="str">
        <f>IF(PREENCHER!G53="","",IF(COUNTIF(PREENCHER!$AQ53:$AS53,PREENCHER!G53)=0,CONCATENATE(PREENCHER!BC53,#REF!),PREENCHER!G53))</f>
        <v/>
      </c>
      <c r="H55" s="23" t="str">
        <f>IF(PREENCHER!H53="","",IF(COUNTIF(PREENCHER!$AQ53:$AS53,PREENCHER!H53)=0,CONCATENATE(PREENCHER!BD53,#REF!),PREENCHER!H53))</f>
        <v/>
      </c>
      <c r="I55" s="23" t="str">
        <f>IF(PREENCHER!J53="","",IF(COUNTIF(PREENCHER!$AQ53:$AS53,PREENCHER!J53)=0,CONCATENATE(PREENCHER!BE53,#REF!),PREENCHER!J53))</f>
        <v/>
      </c>
      <c r="J55" s="23" t="str">
        <f>IF(PREENCHER!K53="","",IF(COUNTIF(PREENCHER!$AQ53:$AS53,PREENCHER!K53)=0,CONCATENATE(PREENCHER!BF53,#REF!),PREENCHER!K53))</f>
        <v/>
      </c>
      <c r="K55" s="23" t="str">
        <f>IF(PREENCHER!L53="","",IF(COUNTIF(PREENCHER!$AQ53:$AS53,PREENCHER!L53)=0,CONCATENATE(PREENCHER!BG53,#REF!),PREENCHER!L53))</f>
        <v/>
      </c>
      <c r="L55" s="23" t="str">
        <f>IF(PREENCHER!M53="","",IF(COUNTIF(PREENCHER!$AQ53:$AS53,PREENCHER!M53)=0,CONCATENATE(PREENCHER!BH53,#REF!),PREENCHER!M53))</f>
        <v/>
      </c>
      <c r="M55" s="23" t="str">
        <f>IF(PREENCHER!N53="","",IF(COUNTIF(PREENCHER!$AQ53:$AS53,PREENCHER!N53)=0,CONCATENATE(PREENCHER!BI53,#REF!),PREENCHER!N53))</f>
        <v/>
      </c>
      <c r="N55" s="23" t="str">
        <f>IF(PREENCHER!R53="","",IF(COUNTIF(PREENCHER!$AQ53:$AS53,PREENCHER!R53)=0,CONCATENATE(PREENCHER!BJ53,#REF!),PREENCHER!R53))</f>
        <v/>
      </c>
      <c r="O55" s="13" t="str">
        <f t="shared" si="0"/>
        <v/>
      </c>
      <c r="P55" s="13" t="str">
        <f t="shared" si="1"/>
        <v/>
      </c>
      <c r="Q55" s="24"/>
      <c r="R55" s="12"/>
      <c r="S55" s="13" t="str">
        <f t="shared" si="2"/>
        <v/>
      </c>
      <c r="T55" s="13" t="str">
        <f t="shared" si="3"/>
        <v/>
      </c>
      <c r="U55" s="25" t="str">
        <f t="shared" si="4"/>
        <v/>
      </c>
    </row>
    <row r="56" spans="1:21" x14ac:dyDescent="0.3">
      <c r="A56" s="22" t="str">
        <f>IF(PREENCHER!A54="","",PREENCHER!A54)</f>
        <v/>
      </c>
      <c r="B56" s="22" t="str">
        <f>IF(PREENCHER!B54="","",PREENCHER!B54)</f>
        <v/>
      </c>
      <c r="C56" s="22" t="str">
        <f>IF(PREENCHER!C54="","",PREENCHER!C54)</f>
        <v/>
      </c>
      <c r="D56" s="22" t="str">
        <f>IF(PREENCHER!D54="","",PREENCHER!D54)</f>
        <v/>
      </c>
      <c r="E56" s="23" t="str">
        <f>IF(PREENCHER!E54="","",IF(COUNTIF(PREENCHER!$AQ54:$AS54,PREENCHER!E54)=0,CONCATENATE(PREENCHER!BA54,#REF!),PREENCHER!E54))</f>
        <v/>
      </c>
      <c r="F56" s="23" t="str">
        <f>IF(PREENCHER!F54="","",IF(COUNTIF(PREENCHER!$AQ54:$AS54,PREENCHER!F54)=0,CONCATENATE(PREENCHER!BB54,#REF!),PREENCHER!F54))</f>
        <v/>
      </c>
      <c r="G56" s="23" t="str">
        <f>IF(PREENCHER!G54="","",IF(COUNTIF(PREENCHER!$AQ54:$AS54,PREENCHER!G54)=0,CONCATENATE(PREENCHER!BC54,#REF!),PREENCHER!G54))</f>
        <v/>
      </c>
      <c r="H56" s="23" t="str">
        <f>IF(PREENCHER!H54="","",IF(COUNTIF(PREENCHER!$AQ54:$AS54,PREENCHER!H54)=0,CONCATENATE(PREENCHER!BD54,#REF!),PREENCHER!H54))</f>
        <v/>
      </c>
      <c r="I56" s="23" t="str">
        <f>IF(PREENCHER!J54="","",IF(COUNTIF(PREENCHER!$AQ54:$AS54,PREENCHER!J54)=0,CONCATENATE(PREENCHER!BE54,#REF!),PREENCHER!J54))</f>
        <v/>
      </c>
      <c r="J56" s="23" t="str">
        <f>IF(PREENCHER!K54="","",IF(COUNTIF(PREENCHER!$AQ54:$AS54,PREENCHER!K54)=0,CONCATENATE(PREENCHER!BF54,#REF!),PREENCHER!K54))</f>
        <v/>
      </c>
      <c r="K56" s="23" t="str">
        <f>IF(PREENCHER!L54="","",IF(COUNTIF(PREENCHER!$AQ54:$AS54,PREENCHER!L54)=0,CONCATENATE(PREENCHER!BG54,#REF!),PREENCHER!L54))</f>
        <v/>
      </c>
      <c r="L56" s="23" t="str">
        <f>IF(PREENCHER!M54="","",IF(COUNTIF(PREENCHER!$AQ54:$AS54,PREENCHER!M54)=0,CONCATENATE(PREENCHER!BH54,#REF!),PREENCHER!M54))</f>
        <v/>
      </c>
      <c r="M56" s="23" t="str">
        <f>IF(PREENCHER!N54="","",IF(COUNTIF(PREENCHER!$AQ54:$AS54,PREENCHER!N54)=0,CONCATENATE(PREENCHER!BI54,#REF!),PREENCHER!N54))</f>
        <v/>
      </c>
      <c r="N56" s="23" t="str">
        <f>IF(PREENCHER!R54="","",IF(COUNTIF(PREENCHER!$AQ54:$AS54,PREENCHER!R54)=0,CONCATENATE(PREENCHER!BJ54,#REF!),PREENCHER!R54))</f>
        <v/>
      </c>
      <c r="O56" s="13" t="str">
        <f t="shared" si="0"/>
        <v/>
      </c>
      <c r="P56" s="13" t="str">
        <f t="shared" si="1"/>
        <v/>
      </c>
      <c r="Q56" s="24"/>
      <c r="R56" s="12"/>
      <c r="S56" s="13" t="str">
        <f t="shared" si="2"/>
        <v/>
      </c>
      <c r="T56" s="13" t="str">
        <f t="shared" si="3"/>
        <v/>
      </c>
      <c r="U56" s="25" t="str">
        <f t="shared" si="4"/>
        <v/>
      </c>
    </row>
    <row r="57" spans="1:21" x14ac:dyDescent="0.3">
      <c r="A57" s="22" t="str">
        <f>IF(PREENCHER!A55="","",PREENCHER!A55)</f>
        <v/>
      </c>
      <c r="B57" s="22" t="str">
        <f>IF(PREENCHER!B55="","",PREENCHER!B55)</f>
        <v/>
      </c>
      <c r="C57" s="22" t="str">
        <f>IF(PREENCHER!C55="","",PREENCHER!C55)</f>
        <v/>
      </c>
      <c r="D57" s="22" t="str">
        <f>IF(PREENCHER!D55="","",PREENCHER!D55)</f>
        <v/>
      </c>
      <c r="E57" s="23" t="str">
        <f>IF(PREENCHER!E55="","",IF(COUNTIF(PREENCHER!$AQ55:$AS55,PREENCHER!E55)=0,CONCATENATE(PREENCHER!BA55,#REF!),PREENCHER!E55))</f>
        <v/>
      </c>
      <c r="F57" s="23" t="str">
        <f>IF(PREENCHER!F55="","",IF(COUNTIF(PREENCHER!$AQ55:$AS55,PREENCHER!F55)=0,CONCATENATE(PREENCHER!BB55,#REF!),PREENCHER!F55))</f>
        <v/>
      </c>
      <c r="G57" s="23" t="str">
        <f>IF(PREENCHER!G55="","",IF(COUNTIF(PREENCHER!$AQ55:$AS55,PREENCHER!G55)=0,CONCATENATE(PREENCHER!BC55,#REF!),PREENCHER!G55))</f>
        <v/>
      </c>
      <c r="H57" s="23" t="str">
        <f>IF(PREENCHER!H55="","",IF(COUNTIF(PREENCHER!$AQ55:$AS55,PREENCHER!H55)=0,CONCATENATE(PREENCHER!BD55,#REF!),PREENCHER!H55))</f>
        <v/>
      </c>
      <c r="I57" s="23" t="str">
        <f>IF(PREENCHER!J55="","",IF(COUNTIF(PREENCHER!$AQ55:$AS55,PREENCHER!J55)=0,CONCATENATE(PREENCHER!BE55,#REF!),PREENCHER!J55))</f>
        <v/>
      </c>
      <c r="J57" s="23" t="str">
        <f>IF(PREENCHER!K55="","",IF(COUNTIF(PREENCHER!$AQ55:$AS55,PREENCHER!K55)=0,CONCATENATE(PREENCHER!BF55,#REF!),PREENCHER!K55))</f>
        <v/>
      </c>
      <c r="K57" s="23" t="str">
        <f>IF(PREENCHER!L55="","",IF(COUNTIF(PREENCHER!$AQ55:$AS55,PREENCHER!L55)=0,CONCATENATE(PREENCHER!BG55,#REF!),PREENCHER!L55))</f>
        <v/>
      </c>
      <c r="L57" s="23" t="str">
        <f>IF(PREENCHER!M55="","",IF(COUNTIF(PREENCHER!$AQ55:$AS55,PREENCHER!M55)=0,CONCATENATE(PREENCHER!BH55,#REF!),PREENCHER!M55))</f>
        <v/>
      </c>
      <c r="M57" s="23" t="str">
        <f>IF(PREENCHER!N55="","",IF(COUNTIF(PREENCHER!$AQ55:$AS55,PREENCHER!N55)=0,CONCATENATE(PREENCHER!BI55,#REF!),PREENCHER!N55))</f>
        <v/>
      </c>
      <c r="N57" s="23" t="str">
        <f>IF(PREENCHER!R55="","",IF(COUNTIF(PREENCHER!$AQ55:$AS55,PREENCHER!R55)=0,CONCATENATE(PREENCHER!BJ55,#REF!),PREENCHER!R55))</f>
        <v/>
      </c>
      <c r="O57" s="13" t="str">
        <f t="shared" si="0"/>
        <v/>
      </c>
      <c r="P57" s="13" t="str">
        <f t="shared" si="1"/>
        <v/>
      </c>
      <c r="Q57" s="24"/>
      <c r="R57" s="12"/>
      <c r="S57" s="13" t="str">
        <f t="shared" si="2"/>
        <v/>
      </c>
      <c r="T57" s="13" t="str">
        <f t="shared" si="3"/>
        <v/>
      </c>
      <c r="U57" s="25" t="str">
        <f t="shared" si="4"/>
        <v/>
      </c>
    </row>
    <row r="58" spans="1:21" x14ac:dyDescent="0.3">
      <c r="A58" s="22" t="str">
        <f>IF(PREENCHER!A56="","",PREENCHER!A56)</f>
        <v/>
      </c>
      <c r="B58" s="22" t="str">
        <f>IF(PREENCHER!B56="","",PREENCHER!B56)</f>
        <v/>
      </c>
      <c r="C58" s="22" t="str">
        <f>IF(PREENCHER!C56="","",PREENCHER!C56)</f>
        <v/>
      </c>
      <c r="D58" s="22" t="str">
        <f>IF(PREENCHER!D56="","",PREENCHER!D56)</f>
        <v/>
      </c>
      <c r="E58" s="23" t="str">
        <f>IF(PREENCHER!E56="","",IF(COUNTIF(PREENCHER!$AQ56:$AS56,PREENCHER!E56)=0,CONCATENATE(PREENCHER!BA56,#REF!),PREENCHER!E56))</f>
        <v/>
      </c>
      <c r="F58" s="23" t="str">
        <f>IF(PREENCHER!F56="","",IF(COUNTIF(PREENCHER!$AQ56:$AS56,PREENCHER!F56)=0,CONCATENATE(PREENCHER!BB56,#REF!),PREENCHER!F56))</f>
        <v/>
      </c>
      <c r="G58" s="23" t="str">
        <f>IF(PREENCHER!G56="","",IF(COUNTIF(PREENCHER!$AQ56:$AS56,PREENCHER!G56)=0,CONCATENATE(PREENCHER!BC56,#REF!),PREENCHER!G56))</f>
        <v/>
      </c>
      <c r="H58" s="23" t="str">
        <f>IF(PREENCHER!H56="","",IF(COUNTIF(PREENCHER!$AQ56:$AS56,PREENCHER!H56)=0,CONCATENATE(PREENCHER!BD56,#REF!),PREENCHER!H56))</f>
        <v/>
      </c>
      <c r="I58" s="23" t="str">
        <f>IF(PREENCHER!J56="","",IF(COUNTIF(PREENCHER!$AQ56:$AS56,PREENCHER!J56)=0,CONCATENATE(PREENCHER!BE56,#REF!),PREENCHER!J56))</f>
        <v/>
      </c>
      <c r="J58" s="23" t="str">
        <f>IF(PREENCHER!K56="","",IF(COUNTIF(PREENCHER!$AQ56:$AS56,PREENCHER!K56)=0,CONCATENATE(PREENCHER!BF56,#REF!),PREENCHER!K56))</f>
        <v/>
      </c>
      <c r="K58" s="23" t="str">
        <f>IF(PREENCHER!L56="","",IF(COUNTIF(PREENCHER!$AQ56:$AS56,PREENCHER!L56)=0,CONCATENATE(PREENCHER!BG56,#REF!),PREENCHER!L56))</f>
        <v/>
      </c>
      <c r="L58" s="23" t="str">
        <f>IF(PREENCHER!M56="","",IF(COUNTIF(PREENCHER!$AQ56:$AS56,PREENCHER!M56)=0,CONCATENATE(PREENCHER!BH56,#REF!),PREENCHER!M56))</f>
        <v/>
      </c>
      <c r="M58" s="23" t="str">
        <f>IF(PREENCHER!N56="","",IF(COUNTIF(PREENCHER!$AQ56:$AS56,PREENCHER!N56)=0,CONCATENATE(PREENCHER!BI56,#REF!),PREENCHER!N56))</f>
        <v/>
      </c>
      <c r="N58" s="23" t="str">
        <f>IF(PREENCHER!R56="","",IF(COUNTIF(PREENCHER!$AQ56:$AS56,PREENCHER!R56)=0,CONCATENATE(PREENCHER!BJ56,#REF!),PREENCHER!R56))</f>
        <v/>
      </c>
      <c r="O58" s="13" t="str">
        <f t="shared" si="0"/>
        <v/>
      </c>
      <c r="P58" s="13" t="str">
        <f t="shared" si="1"/>
        <v/>
      </c>
      <c r="Q58" s="24"/>
      <c r="R58" s="12"/>
      <c r="S58" s="13" t="str">
        <f t="shared" si="2"/>
        <v/>
      </c>
      <c r="T58" s="13" t="str">
        <f t="shared" si="3"/>
        <v/>
      </c>
      <c r="U58" s="25" t="str">
        <f t="shared" si="4"/>
        <v/>
      </c>
    </row>
    <row r="59" spans="1:21" x14ac:dyDescent="0.3">
      <c r="A59" s="22" t="str">
        <f>IF(PREENCHER!A57="","",PREENCHER!A57)</f>
        <v/>
      </c>
      <c r="B59" s="22" t="str">
        <f>IF(PREENCHER!B57="","",PREENCHER!B57)</f>
        <v/>
      </c>
      <c r="C59" s="22" t="str">
        <f>IF(PREENCHER!C57="","",PREENCHER!C57)</f>
        <v/>
      </c>
      <c r="D59" s="22" t="str">
        <f>IF(PREENCHER!D57="","",PREENCHER!D57)</f>
        <v/>
      </c>
      <c r="E59" s="23" t="str">
        <f>IF(PREENCHER!E57="","",IF(COUNTIF(PREENCHER!$AQ57:$AS57,PREENCHER!E57)=0,CONCATENATE(PREENCHER!BA57,#REF!),PREENCHER!E57))</f>
        <v/>
      </c>
      <c r="F59" s="23" t="str">
        <f>IF(PREENCHER!F57="","",IF(COUNTIF(PREENCHER!$AQ57:$AS57,PREENCHER!F57)=0,CONCATENATE(PREENCHER!BB57,#REF!),PREENCHER!F57))</f>
        <v/>
      </c>
      <c r="G59" s="23" t="str">
        <f>IF(PREENCHER!G57="","",IF(COUNTIF(PREENCHER!$AQ57:$AS57,PREENCHER!G57)=0,CONCATENATE(PREENCHER!BC57,#REF!),PREENCHER!G57))</f>
        <v/>
      </c>
      <c r="H59" s="23" t="str">
        <f>IF(PREENCHER!H57="","",IF(COUNTIF(PREENCHER!$AQ57:$AS57,PREENCHER!H57)=0,CONCATENATE(PREENCHER!BD57,#REF!),PREENCHER!H57))</f>
        <v/>
      </c>
      <c r="I59" s="23" t="str">
        <f>IF(PREENCHER!J57="","",IF(COUNTIF(PREENCHER!$AQ57:$AS57,PREENCHER!J57)=0,CONCATENATE(PREENCHER!BE57,#REF!),PREENCHER!J57))</f>
        <v/>
      </c>
      <c r="J59" s="23" t="str">
        <f>IF(PREENCHER!K57="","",IF(COUNTIF(PREENCHER!$AQ57:$AS57,PREENCHER!K57)=0,CONCATENATE(PREENCHER!BF57,#REF!),PREENCHER!K57))</f>
        <v/>
      </c>
      <c r="K59" s="23" t="str">
        <f>IF(PREENCHER!L57="","",IF(COUNTIF(PREENCHER!$AQ57:$AS57,PREENCHER!L57)=0,CONCATENATE(PREENCHER!BG57,#REF!),PREENCHER!L57))</f>
        <v/>
      </c>
      <c r="L59" s="23" t="str">
        <f>IF(PREENCHER!M57="","",IF(COUNTIF(PREENCHER!$AQ57:$AS57,PREENCHER!M57)=0,CONCATENATE(PREENCHER!BH57,#REF!),PREENCHER!M57))</f>
        <v/>
      </c>
      <c r="M59" s="23" t="str">
        <f>IF(PREENCHER!N57="","",IF(COUNTIF(PREENCHER!$AQ57:$AS57,PREENCHER!N57)=0,CONCATENATE(PREENCHER!BI57,#REF!),PREENCHER!N57))</f>
        <v/>
      </c>
      <c r="N59" s="23" t="str">
        <f>IF(PREENCHER!R57="","",IF(COUNTIF(PREENCHER!$AQ57:$AS57,PREENCHER!R57)=0,CONCATENATE(PREENCHER!BJ57,#REF!),PREENCHER!R57))</f>
        <v/>
      </c>
      <c r="O59" s="13" t="str">
        <f t="shared" si="0"/>
        <v/>
      </c>
      <c r="P59" s="13" t="str">
        <f t="shared" si="1"/>
        <v/>
      </c>
      <c r="Q59" s="24"/>
      <c r="R59" s="12"/>
      <c r="S59" s="13" t="str">
        <f t="shared" si="2"/>
        <v/>
      </c>
      <c r="T59" s="13" t="str">
        <f t="shared" si="3"/>
        <v/>
      </c>
      <c r="U59" s="25" t="str">
        <f t="shared" si="4"/>
        <v/>
      </c>
    </row>
    <row r="60" spans="1:21" x14ac:dyDescent="0.3">
      <c r="A60" s="22" t="str">
        <f>IF(PREENCHER!A58="","",PREENCHER!A58)</f>
        <v/>
      </c>
      <c r="B60" s="22" t="str">
        <f>IF(PREENCHER!B58="","",PREENCHER!B58)</f>
        <v/>
      </c>
      <c r="C60" s="22" t="str">
        <f>IF(PREENCHER!C58="","",PREENCHER!C58)</f>
        <v/>
      </c>
      <c r="D60" s="22" t="str">
        <f>IF(PREENCHER!D58="","",PREENCHER!D58)</f>
        <v/>
      </c>
      <c r="E60" s="23" t="str">
        <f>IF(PREENCHER!E58="","",IF(COUNTIF(PREENCHER!$AQ58:$AS58,PREENCHER!E58)=0,CONCATENATE(PREENCHER!BA58,#REF!),PREENCHER!E58))</f>
        <v/>
      </c>
      <c r="F60" s="23" t="str">
        <f>IF(PREENCHER!F58="","",IF(COUNTIF(PREENCHER!$AQ58:$AS58,PREENCHER!F58)=0,CONCATENATE(PREENCHER!BB58,#REF!),PREENCHER!F58))</f>
        <v/>
      </c>
      <c r="G60" s="23" t="str">
        <f>IF(PREENCHER!G58="","",IF(COUNTIF(PREENCHER!$AQ58:$AS58,PREENCHER!G58)=0,CONCATENATE(PREENCHER!BC58,#REF!),PREENCHER!G58))</f>
        <v/>
      </c>
      <c r="H60" s="23" t="str">
        <f>IF(PREENCHER!H58="","",IF(COUNTIF(PREENCHER!$AQ58:$AS58,PREENCHER!H58)=0,CONCATENATE(PREENCHER!BD58,#REF!),PREENCHER!H58))</f>
        <v/>
      </c>
      <c r="I60" s="23" t="str">
        <f>IF(PREENCHER!J58="","",IF(COUNTIF(PREENCHER!$AQ58:$AS58,PREENCHER!J58)=0,CONCATENATE(PREENCHER!BE58,#REF!),PREENCHER!J58))</f>
        <v/>
      </c>
      <c r="J60" s="23" t="str">
        <f>IF(PREENCHER!K58="","",IF(COUNTIF(PREENCHER!$AQ58:$AS58,PREENCHER!K58)=0,CONCATENATE(PREENCHER!BF58,#REF!),PREENCHER!K58))</f>
        <v/>
      </c>
      <c r="K60" s="23" t="str">
        <f>IF(PREENCHER!L58="","",IF(COUNTIF(PREENCHER!$AQ58:$AS58,PREENCHER!L58)=0,CONCATENATE(PREENCHER!BG58,#REF!),PREENCHER!L58))</f>
        <v/>
      </c>
      <c r="L60" s="23" t="str">
        <f>IF(PREENCHER!M58="","",IF(COUNTIF(PREENCHER!$AQ58:$AS58,PREENCHER!M58)=0,CONCATENATE(PREENCHER!BH58,#REF!),PREENCHER!M58))</f>
        <v/>
      </c>
      <c r="M60" s="23" t="str">
        <f>IF(PREENCHER!N58="","",IF(COUNTIF(PREENCHER!$AQ58:$AS58,PREENCHER!N58)=0,CONCATENATE(PREENCHER!BI58,#REF!),PREENCHER!N58))</f>
        <v/>
      </c>
      <c r="N60" s="23" t="str">
        <f>IF(PREENCHER!R58="","",IF(COUNTIF(PREENCHER!$AQ58:$AS58,PREENCHER!R58)=0,CONCATENATE(PREENCHER!BJ58,#REF!),PREENCHER!R58))</f>
        <v/>
      </c>
      <c r="O60" s="13" t="str">
        <f t="shared" si="0"/>
        <v/>
      </c>
      <c r="P60" s="13" t="str">
        <f t="shared" si="1"/>
        <v/>
      </c>
      <c r="Q60" s="24"/>
      <c r="R60" s="12"/>
      <c r="S60" s="13" t="str">
        <f t="shared" si="2"/>
        <v/>
      </c>
      <c r="T60" s="13" t="str">
        <f t="shared" si="3"/>
        <v/>
      </c>
      <c r="U60" s="25" t="str">
        <f t="shared" si="4"/>
        <v/>
      </c>
    </row>
    <row r="61" spans="1:21" x14ac:dyDescent="0.3">
      <c r="A61" s="22" t="str">
        <f>IF(PREENCHER!A59="","",PREENCHER!A59)</f>
        <v/>
      </c>
      <c r="B61" s="22" t="str">
        <f>IF(PREENCHER!B59="","",PREENCHER!B59)</f>
        <v/>
      </c>
      <c r="C61" s="22" t="str">
        <f>IF(PREENCHER!C59="","",PREENCHER!C59)</f>
        <v/>
      </c>
      <c r="D61" s="22" t="str">
        <f>IF(PREENCHER!D59="","",PREENCHER!D59)</f>
        <v/>
      </c>
      <c r="E61" s="23" t="str">
        <f>IF(PREENCHER!E59="","",IF(COUNTIF(PREENCHER!$AQ59:$AS59,PREENCHER!E59)=0,CONCATENATE(PREENCHER!BA59,#REF!),PREENCHER!E59))</f>
        <v/>
      </c>
      <c r="F61" s="23" t="str">
        <f>IF(PREENCHER!F59="","",IF(COUNTIF(PREENCHER!$AQ59:$AS59,PREENCHER!F59)=0,CONCATENATE(PREENCHER!BB59,#REF!),PREENCHER!F59))</f>
        <v/>
      </c>
      <c r="G61" s="23" t="str">
        <f>IF(PREENCHER!G59="","",IF(COUNTIF(PREENCHER!$AQ59:$AS59,PREENCHER!G59)=0,CONCATENATE(PREENCHER!BC59,#REF!),PREENCHER!G59))</f>
        <v/>
      </c>
      <c r="H61" s="23" t="str">
        <f>IF(PREENCHER!H59="","",IF(COUNTIF(PREENCHER!$AQ59:$AS59,PREENCHER!H59)=0,CONCATENATE(PREENCHER!BD59,#REF!),PREENCHER!H59))</f>
        <v/>
      </c>
      <c r="I61" s="23" t="str">
        <f>IF(PREENCHER!J59="","",IF(COUNTIF(PREENCHER!$AQ59:$AS59,PREENCHER!J59)=0,CONCATENATE(PREENCHER!BE59,#REF!),PREENCHER!J59))</f>
        <v/>
      </c>
      <c r="J61" s="23" t="str">
        <f>IF(PREENCHER!K59="","",IF(COUNTIF(PREENCHER!$AQ59:$AS59,PREENCHER!K59)=0,CONCATENATE(PREENCHER!BF59,#REF!),PREENCHER!K59))</f>
        <v/>
      </c>
      <c r="K61" s="23" t="str">
        <f>IF(PREENCHER!L59="","",IF(COUNTIF(PREENCHER!$AQ59:$AS59,PREENCHER!L59)=0,CONCATENATE(PREENCHER!BG59,#REF!),PREENCHER!L59))</f>
        <v/>
      </c>
      <c r="L61" s="23" t="str">
        <f>IF(PREENCHER!M59="","",IF(COUNTIF(PREENCHER!$AQ59:$AS59,PREENCHER!M59)=0,CONCATENATE(PREENCHER!BH59,#REF!),PREENCHER!M59))</f>
        <v/>
      </c>
      <c r="M61" s="23" t="str">
        <f>IF(PREENCHER!N59="","",IF(COUNTIF(PREENCHER!$AQ59:$AS59,PREENCHER!N59)=0,CONCATENATE(PREENCHER!BI59,#REF!),PREENCHER!N59))</f>
        <v/>
      </c>
      <c r="N61" s="23" t="str">
        <f>IF(PREENCHER!R59="","",IF(COUNTIF(PREENCHER!$AQ59:$AS59,PREENCHER!R59)=0,CONCATENATE(PREENCHER!BJ59,#REF!),PREENCHER!R59))</f>
        <v/>
      </c>
      <c r="O61" s="13" t="str">
        <f t="shared" si="0"/>
        <v/>
      </c>
      <c r="P61" s="13" t="str">
        <f t="shared" si="1"/>
        <v/>
      </c>
      <c r="Q61" s="24"/>
      <c r="R61" s="12"/>
      <c r="S61" s="13" t="str">
        <f t="shared" si="2"/>
        <v/>
      </c>
      <c r="T61" s="13" t="str">
        <f t="shared" si="3"/>
        <v/>
      </c>
      <c r="U61" s="25" t="str">
        <f t="shared" si="4"/>
        <v/>
      </c>
    </row>
    <row r="62" spans="1:21" x14ac:dyDescent="0.3">
      <c r="A62" s="22" t="str">
        <f>IF(PREENCHER!A60="","",PREENCHER!A60)</f>
        <v/>
      </c>
      <c r="B62" s="22" t="str">
        <f>IF(PREENCHER!B60="","",PREENCHER!B60)</f>
        <v/>
      </c>
      <c r="C62" s="22" t="str">
        <f>IF(PREENCHER!C60="","",PREENCHER!C60)</f>
        <v/>
      </c>
      <c r="D62" s="22" t="str">
        <f>IF(PREENCHER!D60="","",PREENCHER!D60)</f>
        <v/>
      </c>
      <c r="E62" s="23" t="str">
        <f>IF(PREENCHER!E60="","",IF(COUNTIF(PREENCHER!$AQ60:$AS60,PREENCHER!E60)=0,CONCATENATE(PREENCHER!BA60,#REF!),PREENCHER!E60))</f>
        <v/>
      </c>
      <c r="F62" s="23" t="str">
        <f>IF(PREENCHER!F60="","",IF(COUNTIF(PREENCHER!$AQ60:$AS60,PREENCHER!F60)=0,CONCATENATE(PREENCHER!BB60,#REF!),PREENCHER!F60))</f>
        <v/>
      </c>
      <c r="G62" s="23" t="str">
        <f>IF(PREENCHER!G60="","",IF(COUNTIF(PREENCHER!$AQ60:$AS60,PREENCHER!G60)=0,CONCATENATE(PREENCHER!BC60,#REF!),PREENCHER!G60))</f>
        <v/>
      </c>
      <c r="H62" s="23" t="str">
        <f>IF(PREENCHER!H60="","",IF(COUNTIF(PREENCHER!$AQ60:$AS60,PREENCHER!H60)=0,CONCATENATE(PREENCHER!BD60,#REF!),PREENCHER!H60))</f>
        <v/>
      </c>
      <c r="I62" s="23" t="str">
        <f>IF(PREENCHER!J60="","",IF(COUNTIF(PREENCHER!$AQ60:$AS60,PREENCHER!J60)=0,CONCATENATE(PREENCHER!BE60,#REF!),PREENCHER!J60))</f>
        <v/>
      </c>
      <c r="J62" s="23" t="str">
        <f>IF(PREENCHER!K60="","",IF(COUNTIF(PREENCHER!$AQ60:$AS60,PREENCHER!K60)=0,CONCATENATE(PREENCHER!BF60,#REF!),PREENCHER!K60))</f>
        <v/>
      </c>
      <c r="K62" s="23" t="str">
        <f>IF(PREENCHER!L60="","",IF(COUNTIF(PREENCHER!$AQ60:$AS60,PREENCHER!L60)=0,CONCATENATE(PREENCHER!BG60,#REF!),PREENCHER!L60))</f>
        <v/>
      </c>
      <c r="L62" s="23" t="str">
        <f>IF(PREENCHER!M60="","",IF(COUNTIF(PREENCHER!$AQ60:$AS60,PREENCHER!M60)=0,CONCATENATE(PREENCHER!BH60,#REF!),PREENCHER!M60))</f>
        <v/>
      </c>
      <c r="M62" s="23" t="str">
        <f>IF(PREENCHER!N60="","",IF(COUNTIF(PREENCHER!$AQ60:$AS60,PREENCHER!N60)=0,CONCATENATE(PREENCHER!BI60,#REF!),PREENCHER!N60))</f>
        <v/>
      </c>
      <c r="N62" s="23" t="str">
        <f>IF(PREENCHER!R60="","",IF(COUNTIF(PREENCHER!$AQ60:$AS60,PREENCHER!R60)=0,CONCATENATE(PREENCHER!BJ60,#REF!),PREENCHER!R60))</f>
        <v/>
      </c>
      <c r="O62" s="13" t="str">
        <f t="shared" si="0"/>
        <v/>
      </c>
      <c r="P62" s="13" t="str">
        <f t="shared" si="1"/>
        <v/>
      </c>
      <c r="Q62" s="24"/>
      <c r="R62" s="12"/>
      <c r="S62" s="13" t="str">
        <f t="shared" si="2"/>
        <v/>
      </c>
      <c r="T62" s="13" t="str">
        <f t="shared" si="3"/>
        <v/>
      </c>
      <c r="U62" s="25" t="str">
        <f t="shared" si="4"/>
        <v/>
      </c>
    </row>
    <row r="63" spans="1:21" x14ac:dyDescent="0.3">
      <c r="A63" s="22" t="str">
        <f>IF(PREENCHER!A61="","",PREENCHER!A61)</f>
        <v/>
      </c>
      <c r="B63" s="22" t="str">
        <f>IF(PREENCHER!B61="","",PREENCHER!B61)</f>
        <v/>
      </c>
      <c r="C63" s="22" t="str">
        <f>IF(PREENCHER!C61="","",PREENCHER!C61)</f>
        <v/>
      </c>
      <c r="D63" s="22" t="str">
        <f>IF(PREENCHER!D61="","",PREENCHER!D61)</f>
        <v/>
      </c>
      <c r="E63" s="23" t="str">
        <f>IF(PREENCHER!E61="","",IF(COUNTIF(PREENCHER!$AQ61:$AS61,PREENCHER!E61)=0,CONCATENATE(PREENCHER!BA61,#REF!),PREENCHER!E61))</f>
        <v/>
      </c>
      <c r="F63" s="23" t="str">
        <f>IF(PREENCHER!F61="","",IF(COUNTIF(PREENCHER!$AQ61:$AS61,PREENCHER!F61)=0,CONCATENATE(PREENCHER!BB61,#REF!),PREENCHER!F61))</f>
        <v/>
      </c>
      <c r="G63" s="23" t="str">
        <f>IF(PREENCHER!G61="","",IF(COUNTIF(PREENCHER!$AQ61:$AS61,PREENCHER!G61)=0,CONCATENATE(PREENCHER!BC61,#REF!),PREENCHER!G61))</f>
        <v/>
      </c>
      <c r="H63" s="23" t="str">
        <f>IF(PREENCHER!H61="","",IF(COUNTIF(PREENCHER!$AQ61:$AS61,PREENCHER!H61)=0,CONCATENATE(PREENCHER!BD61,#REF!),PREENCHER!H61))</f>
        <v/>
      </c>
      <c r="I63" s="23" t="str">
        <f>IF(PREENCHER!J61="","",IF(COUNTIF(PREENCHER!$AQ61:$AS61,PREENCHER!J61)=0,CONCATENATE(PREENCHER!BE61,#REF!),PREENCHER!J61))</f>
        <v/>
      </c>
      <c r="J63" s="23" t="str">
        <f>IF(PREENCHER!K61="","",IF(COUNTIF(PREENCHER!$AQ61:$AS61,PREENCHER!K61)=0,CONCATENATE(PREENCHER!BF61,#REF!),PREENCHER!K61))</f>
        <v/>
      </c>
      <c r="K63" s="23" t="str">
        <f>IF(PREENCHER!L61="","",IF(COUNTIF(PREENCHER!$AQ61:$AS61,PREENCHER!L61)=0,CONCATENATE(PREENCHER!BG61,#REF!),PREENCHER!L61))</f>
        <v/>
      </c>
      <c r="L63" s="23" t="str">
        <f>IF(PREENCHER!M61="","",IF(COUNTIF(PREENCHER!$AQ61:$AS61,PREENCHER!M61)=0,CONCATENATE(PREENCHER!BH61,#REF!),PREENCHER!M61))</f>
        <v/>
      </c>
      <c r="M63" s="23" t="str">
        <f>IF(PREENCHER!N61="","",IF(COUNTIF(PREENCHER!$AQ61:$AS61,PREENCHER!N61)=0,CONCATENATE(PREENCHER!BI61,#REF!),PREENCHER!N61))</f>
        <v/>
      </c>
      <c r="N63" s="23" t="str">
        <f>IF(PREENCHER!R61="","",IF(COUNTIF(PREENCHER!$AQ61:$AS61,PREENCHER!R61)=0,CONCATENATE(PREENCHER!BJ61,#REF!),PREENCHER!R61))</f>
        <v/>
      </c>
      <c r="O63" s="13" t="str">
        <f t="shared" si="0"/>
        <v/>
      </c>
      <c r="P63" s="13" t="str">
        <f t="shared" si="1"/>
        <v/>
      </c>
      <c r="Q63" s="24"/>
      <c r="R63" s="12"/>
      <c r="S63" s="13" t="str">
        <f t="shared" si="2"/>
        <v/>
      </c>
      <c r="T63" s="13" t="str">
        <f t="shared" si="3"/>
        <v/>
      </c>
      <c r="U63" s="25" t="str">
        <f t="shared" si="4"/>
        <v/>
      </c>
    </row>
    <row r="64" spans="1:21" x14ac:dyDescent="0.3">
      <c r="A64" s="22" t="str">
        <f>IF(PREENCHER!A62="","",PREENCHER!A62)</f>
        <v/>
      </c>
      <c r="B64" s="22" t="str">
        <f>IF(PREENCHER!B62="","",PREENCHER!B62)</f>
        <v/>
      </c>
      <c r="C64" s="22" t="str">
        <f>IF(PREENCHER!C62="","",PREENCHER!C62)</f>
        <v/>
      </c>
      <c r="D64" s="22" t="str">
        <f>IF(PREENCHER!D62="","",PREENCHER!D62)</f>
        <v/>
      </c>
      <c r="E64" s="23" t="str">
        <f>IF(PREENCHER!E62="","",IF(COUNTIF(PREENCHER!$AQ62:$AS62,PREENCHER!E62)=0,CONCATENATE(PREENCHER!BA62,#REF!),PREENCHER!E62))</f>
        <v/>
      </c>
      <c r="F64" s="23" t="str">
        <f>IF(PREENCHER!F62="","",IF(COUNTIF(PREENCHER!$AQ62:$AS62,PREENCHER!F62)=0,CONCATENATE(PREENCHER!BB62,#REF!),PREENCHER!F62))</f>
        <v/>
      </c>
      <c r="G64" s="23" t="str">
        <f>IF(PREENCHER!G62="","",IF(COUNTIF(PREENCHER!$AQ62:$AS62,PREENCHER!G62)=0,CONCATENATE(PREENCHER!BC62,#REF!),PREENCHER!G62))</f>
        <v/>
      </c>
      <c r="H64" s="23" t="str">
        <f>IF(PREENCHER!H62="","",IF(COUNTIF(PREENCHER!$AQ62:$AS62,PREENCHER!H62)=0,CONCATENATE(PREENCHER!BD62,#REF!),PREENCHER!H62))</f>
        <v/>
      </c>
      <c r="I64" s="23" t="str">
        <f>IF(PREENCHER!J62="","",IF(COUNTIF(PREENCHER!$AQ62:$AS62,PREENCHER!J62)=0,CONCATENATE(PREENCHER!BE62,#REF!),PREENCHER!J62))</f>
        <v/>
      </c>
      <c r="J64" s="23" t="str">
        <f>IF(PREENCHER!K62="","",IF(COUNTIF(PREENCHER!$AQ62:$AS62,PREENCHER!K62)=0,CONCATENATE(PREENCHER!BF62,#REF!),PREENCHER!K62))</f>
        <v/>
      </c>
      <c r="K64" s="23" t="str">
        <f>IF(PREENCHER!L62="","",IF(COUNTIF(PREENCHER!$AQ62:$AS62,PREENCHER!L62)=0,CONCATENATE(PREENCHER!BG62,#REF!),PREENCHER!L62))</f>
        <v/>
      </c>
      <c r="L64" s="23" t="str">
        <f>IF(PREENCHER!M62="","",IF(COUNTIF(PREENCHER!$AQ62:$AS62,PREENCHER!M62)=0,CONCATENATE(PREENCHER!BH62,#REF!),PREENCHER!M62))</f>
        <v/>
      </c>
      <c r="M64" s="23" t="str">
        <f>IF(PREENCHER!N62="","",IF(COUNTIF(PREENCHER!$AQ62:$AS62,PREENCHER!N62)=0,CONCATENATE(PREENCHER!BI62,#REF!),PREENCHER!N62))</f>
        <v/>
      </c>
      <c r="N64" s="23" t="str">
        <f>IF(PREENCHER!R62="","",IF(COUNTIF(PREENCHER!$AQ62:$AS62,PREENCHER!R62)=0,CONCATENATE(PREENCHER!BJ62,#REF!),PREENCHER!R62))</f>
        <v/>
      </c>
      <c r="O64" s="13" t="str">
        <f t="shared" si="0"/>
        <v/>
      </c>
      <c r="P64" s="13" t="str">
        <f t="shared" si="1"/>
        <v/>
      </c>
      <c r="Q64" s="24"/>
      <c r="R64" s="12"/>
      <c r="S64" s="13" t="str">
        <f t="shared" si="2"/>
        <v/>
      </c>
      <c r="T64" s="13" t="str">
        <f t="shared" si="3"/>
        <v/>
      </c>
      <c r="U64" s="25" t="str">
        <f t="shared" si="4"/>
        <v/>
      </c>
    </row>
    <row r="65" spans="1:21" x14ac:dyDescent="0.3">
      <c r="A65" s="22" t="str">
        <f>IF(PREENCHER!A63="","",PREENCHER!A63)</f>
        <v/>
      </c>
      <c r="B65" s="22" t="str">
        <f>IF(PREENCHER!B63="","",PREENCHER!B63)</f>
        <v/>
      </c>
      <c r="C65" s="22" t="str">
        <f>IF(PREENCHER!C63="","",PREENCHER!C63)</f>
        <v/>
      </c>
      <c r="D65" s="22" t="str">
        <f>IF(PREENCHER!D63="","",PREENCHER!D63)</f>
        <v/>
      </c>
      <c r="E65" s="23" t="str">
        <f>IF(PREENCHER!E63="","",IF(COUNTIF(PREENCHER!$AQ63:$AS63,PREENCHER!E63)=0,CONCATENATE(PREENCHER!BA63,#REF!),PREENCHER!E63))</f>
        <v/>
      </c>
      <c r="F65" s="23" t="str">
        <f>IF(PREENCHER!F63="","",IF(COUNTIF(PREENCHER!$AQ63:$AS63,PREENCHER!F63)=0,CONCATENATE(PREENCHER!BB63,#REF!),PREENCHER!F63))</f>
        <v/>
      </c>
      <c r="G65" s="23" t="str">
        <f>IF(PREENCHER!G63="","",IF(COUNTIF(PREENCHER!$AQ63:$AS63,PREENCHER!G63)=0,CONCATENATE(PREENCHER!BC63,#REF!),PREENCHER!G63))</f>
        <v/>
      </c>
      <c r="H65" s="23" t="str">
        <f>IF(PREENCHER!H63="","",IF(COUNTIF(PREENCHER!$AQ63:$AS63,PREENCHER!H63)=0,CONCATENATE(PREENCHER!BD63,#REF!),PREENCHER!H63))</f>
        <v/>
      </c>
      <c r="I65" s="23" t="str">
        <f>IF(PREENCHER!J63="","",IF(COUNTIF(PREENCHER!$AQ63:$AS63,PREENCHER!J63)=0,CONCATENATE(PREENCHER!BE63,#REF!),PREENCHER!J63))</f>
        <v/>
      </c>
      <c r="J65" s="23" t="str">
        <f>IF(PREENCHER!K63="","",IF(COUNTIF(PREENCHER!$AQ63:$AS63,PREENCHER!K63)=0,CONCATENATE(PREENCHER!BF63,#REF!),PREENCHER!K63))</f>
        <v/>
      </c>
      <c r="K65" s="23" t="str">
        <f>IF(PREENCHER!L63="","",IF(COUNTIF(PREENCHER!$AQ63:$AS63,PREENCHER!L63)=0,CONCATENATE(PREENCHER!BG63,#REF!),PREENCHER!L63))</f>
        <v/>
      </c>
      <c r="L65" s="23" t="str">
        <f>IF(PREENCHER!M63="","",IF(COUNTIF(PREENCHER!$AQ63:$AS63,PREENCHER!M63)=0,CONCATENATE(PREENCHER!BH63,#REF!),PREENCHER!M63))</f>
        <v/>
      </c>
      <c r="M65" s="23" t="str">
        <f>IF(PREENCHER!N63="","",IF(COUNTIF(PREENCHER!$AQ63:$AS63,PREENCHER!N63)=0,CONCATENATE(PREENCHER!BI63,#REF!),PREENCHER!N63))</f>
        <v/>
      </c>
      <c r="N65" s="23" t="str">
        <f>IF(PREENCHER!R63="","",IF(COUNTIF(PREENCHER!$AQ63:$AS63,PREENCHER!R63)=0,CONCATENATE(PREENCHER!BJ63,#REF!),PREENCHER!R63))</f>
        <v/>
      </c>
      <c r="O65" s="13" t="str">
        <f t="shared" si="0"/>
        <v/>
      </c>
      <c r="P65" s="13" t="str">
        <f t="shared" si="1"/>
        <v/>
      </c>
      <c r="Q65" s="24"/>
      <c r="R65" s="12"/>
      <c r="S65" s="13" t="str">
        <f t="shared" si="2"/>
        <v/>
      </c>
      <c r="T65" s="13" t="str">
        <f t="shared" si="3"/>
        <v/>
      </c>
      <c r="U65" s="25" t="str">
        <f t="shared" si="4"/>
        <v/>
      </c>
    </row>
    <row r="66" spans="1:21" x14ac:dyDescent="0.3">
      <c r="A66" s="22" t="str">
        <f>IF(PREENCHER!A64="","",PREENCHER!A64)</f>
        <v/>
      </c>
      <c r="B66" s="22" t="str">
        <f>IF(PREENCHER!B64="","",PREENCHER!B64)</f>
        <v/>
      </c>
      <c r="C66" s="22" t="str">
        <f>IF(PREENCHER!C64="","",PREENCHER!C64)</f>
        <v/>
      </c>
      <c r="D66" s="22" t="str">
        <f>IF(PREENCHER!D64="","",PREENCHER!D64)</f>
        <v/>
      </c>
      <c r="E66" s="23" t="str">
        <f>IF(PREENCHER!E64="","",IF(COUNTIF(PREENCHER!$AQ64:$AS64,PREENCHER!E64)=0,CONCATENATE(PREENCHER!BA64,#REF!),PREENCHER!E64))</f>
        <v/>
      </c>
      <c r="F66" s="23" t="str">
        <f>IF(PREENCHER!F64="","",IF(COUNTIF(PREENCHER!$AQ64:$AS64,PREENCHER!F64)=0,CONCATENATE(PREENCHER!BB64,#REF!),PREENCHER!F64))</f>
        <v/>
      </c>
      <c r="G66" s="23" t="str">
        <f>IF(PREENCHER!G64="","",IF(COUNTIF(PREENCHER!$AQ64:$AS64,PREENCHER!G64)=0,CONCATENATE(PREENCHER!BC64,#REF!),PREENCHER!G64))</f>
        <v/>
      </c>
      <c r="H66" s="23" t="str">
        <f>IF(PREENCHER!H64="","",IF(COUNTIF(PREENCHER!$AQ64:$AS64,PREENCHER!H64)=0,CONCATENATE(PREENCHER!BD64,#REF!),PREENCHER!H64))</f>
        <v/>
      </c>
      <c r="I66" s="23" t="str">
        <f>IF(PREENCHER!J64="","",IF(COUNTIF(PREENCHER!$AQ64:$AS64,PREENCHER!J64)=0,CONCATENATE(PREENCHER!BE64,#REF!),PREENCHER!J64))</f>
        <v/>
      </c>
      <c r="J66" s="23" t="str">
        <f>IF(PREENCHER!K64="","",IF(COUNTIF(PREENCHER!$AQ64:$AS64,PREENCHER!K64)=0,CONCATENATE(PREENCHER!BF64,#REF!),PREENCHER!K64))</f>
        <v/>
      </c>
      <c r="K66" s="23" t="str">
        <f>IF(PREENCHER!L64="","",IF(COUNTIF(PREENCHER!$AQ64:$AS64,PREENCHER!L64)=0,CONCATENATE(PREENCHER!BG64,#REF!),PREENCHER!L64))</f>
        <v/>
      </c>
      <c r="L66" s="23" t="str">
        <f>IF(PREENCHER!M64="","",IF(COUNTIF(PREENCHER!$AQ64:$AS64,PREENCHER!M64)=0,CONCATENATE(PREENCHER!BH64,#REF!),PREENCHER!M64))</f>
        <v/>
      </c>
      <c r="M66" s="23" t="str">
        <f>IF(PREENCHER!N64="","",IF(COUNTIF(PREENCHER!$AQ64:$AS64,PREENCHER!N64)=0,CONCATENATE(PREENCHER!BI64,#REF!),PREENCHER!N64))</f>
        <v/>
      </c>
      <c r="N66" s="23" t="str">
        <f>IF(PREENCHER!R64="","",IF(COUNTIF(PREENCHER!$AQ64:$AS64,PREENCHER!R64)=0,CONCATENATE(PREENCHER!BJ64,#REF!),PREENCHER!R64))</f>
        <v/>
      </c>
      <c r="O66" s="13" t="str">
        <f t="shared" si="0"/>
        <v/>
      </c>
      <c r="P66" s="13" t="str">
        <f t="shared" si="1"/>
        <v/>
      </c>
      <c r="Q66" s="24"/>
      <c r="R66" s="12"/>
      <c r="S66" s="13" t="str">
        <f t="shared" si="2"/>
        <v/>
      </c>
      <c r="T66" s="13" t="str">
        <f t="shared" si="3"/>
        <v/>
      </c>
      <c r="U66" s="25" t="str">
        <f t="shared" si="4"/>
        <v/>
      </c>
    </row>
    <row r="67" spans="1:21" x14ac:dyDescent="0.3">
      <c r="A67" s="22" t="str">
        <f>IF(PREENCHER!A65="","",PREENCHER!A65)</f>
        <v/>
      </c>
      <c r="B67" s="22" t="str">
        <f>IF(PREENCHER!B65="","",PREENCHER!B65)</f>
        <v/>
      </c>
      <c r="C67" s="22" t="str">
        <f>IF(PREENCHER!C65="","",PREENCHER!C65)</f>
        <v/>
      </c>
      <c r="D67" s="22" t="str">
        <f>IF(PREENCHER!D65="","",PREENCHER!D65)</f>
        <v/>
      </c>
      <c r="E67" s="23" t="str">
        <f>IF(PREENCHER!E65="","",IF(COUNTIF(PREENCHER!$AQ65:$AS65,PREENCHER!E65)=0,CONCATENATE(PREENCHER!BA65,#REF!),PREENCHER!E65))</f>
        <v/>
      </c>
      <c r="F67" s="23" t="str">
        <f>IF(PREENCHER!F65="","",IF(COUNTIF(PREENCHER!$AQ65:$AS65,PREENCHER!F65)=0,CONCATENATE(PREENCHER!BB65,#REF!),PREENCHER!F65))</f>
        <v/>
      </c>
      <c r="G67" s="23" t="str">
        <f>IF(PREENCHER!G65="","",IF(COUNTIF(PREENCHER!$AQ65:$AS65,PREENCHER!G65)=0,CONCATENATE(PREENCHER!BC65,#REF!),PREENCHER!G65))</f>
        <v/>
      </c>
      <c r="H67" s="23" t="str">
        <f>IF(PREENCHER!H65="","",IF(COUNTIF(PREENCHER!$AQ65:$AS65,PREENCHER!H65)=0,CONCATENATE(PREENCHER!BD65,#REF!),PREENCHER!H65))</f>
        <v/>
      </c>
      <c r="I67" s="23" t="str">
        <f>IF(PREENCHER!J65="","",IF(COUNTIF(PREENCHER!$AQ65:$AS65,PREENCHER!J65)=0,CONCATENATE(PREENCHER!BE65,#REF!),PREENCHER!J65))</f>
        <v/>
      </c>
      <c r="J67" s="23" t="str">
        <f>IF(PREENCHER!K65="","",IF(COUNTIF(PREENCHER!$AQ65:$AS65,PREENCHER!K65)=0,CONCATENATE(PREENCHER!BF65,#REF!),PREENCHER!K65))</f>
        <v/>
      </c>
      <c r="K67" s="23" t="str">
        <f>IF(PREENCHER!L65="","",IF(COUNTIF(PREENCHER!$AQ65:$AS65,PREENCHER!L65)=0,CONCATENATE(PREENCHER!BG65,#REF!),PREENCHER!L65))</f>
        <v/>
      </c>
      <c r="L67" s="23" t="str">
        <f>IF(PREENCHER!M65="","",IF(COUNTIF(PREENCHER!$AQ65:$AS65,PREENCHER!M65)=0,CONCATENATE(PREENCHER!BH65,#REF!),PREENCHER!M65))</f>
        <v/>
      </c>
      <c r="M67" s="23" t="str">
        <f>IF(PREENCHER!N65="","",IF(COUNTIF(PREENCHER!$AQ65:$AS65,PREENCHER!N65)=0,CONCATENATE(PREENCHER!BI65,#REF!),PREENCHER!N65))</f>
        <v/>
      </c>
      <c r="N67" s="23" t="str">
        <f>IF(PREENCHER!R65="","",IF(COUNTIF(PREENCHER!$AQ65:$AS65,PREENCHER!R65)=0,CONCATENATE(PREENCHER!BJ65,#REF!),PREENCHER!R65))</f>
        <v/>
      </c>
      <c r="O67" s="13" t="str">
        <f t="shared" si="0"/>
        <v/>
      </c>
      <c r="P67" s="13" t="str">
        <f t="shared" si="1"/>
        <v/>
      </c>
      <c r="Q67" s="24"/>
      <c r="R67" s="12"/>
      <c r="S67" s="13" t="str">
        <f t="shared" si="2"/>
        <v/>
      </c>
      <c r="T67" s="13" t="str">
        <f t="shared" si="3"/>
        <v/>
      </c>
      <c r="U67" s="25" t="str">
        <f t="shared" si="4"/>
        <v/>
      </c>
    </row>
    <row r="68" spans="1:21" ht="15" customHeight="1" x14ac:dyDescent="0.3">
      <c r="A68" s="183" t="s">
        <v>47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5" t="str">
        <f>IF(SUM(P8:P67)=0,"",SUM(P8:P67))</f>
        <v/>
      </c>
      <c r="Q68" s="12"/>
      <c r="R68" s="12"/>
      <c r="S68" s="12"/>
      <c r="T68" s="12"/>
      <c r="U68" s="12"/>
    </row>
  </sheetData>
  <sheetProtection selectLockedCells="1" selectUnlockedCells="1"/>
  <mergeCells count="2">
    <mergeCell ref="S6:U6"/>
    <mergeCell ref="A68:O6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U68"/>
  <sheetViews>
    <sheetView workbookViewId="0">
      <selection activeCell="A6" sqref="A6"/>
    </sheetView>
  </sheetViews>
  <sheetFormatPr defaultRowHeight="14.4" x14ac:dyDescent="0.3"/>
  <cols>
    <col min="1" max="1" width="5.88671875" customWidth="1"/>
    <col min="2" max="2" width="27.33203125" customWidth="1"/>
    <col min="3" max="4" width="7.5546875" customWidth="1"/>
    <col min="16" max="16" width="11.6640625" customWidth="1"/>
    <col min="17" max="17" width="25.6640625" customWidth="1"/>
    <col min="19" max="19" width="11.6640625" customWidth="1"/>
    <col min="20" max="20" width="12.109375" customWidth="1"/>
    <col min="21" max="21" width="13.5546875" customWidth="1"/>
  </cols>
  <sheetData>
    <row r="6" spans="1:21" ht="15" customHeight="1" x14ac:dyDescent="0.3">
      <c r="S6" s="182" t="s">
        <v>1</v>
      </c>
      <c r="T6" s="182"/>
      <c r="U6" s="182"/>
    </row>
    <row r="7" spans="1:21" ht="28.8" x14ac:dyDescent="0.3">
      <c r="A7" s="5" t="str">
        <f>PREENCHER!A6</f>
        <v>ITEM</v>
      </c>
      <c r="B7" s="5" t="str">
        <f>PREENCHER!B6</f>
        <v>ESPECIFICAÇÃO</v>
      </c>
      <c r="C7" s="5" t="str">
        <f>PREENCHER!C6</f>
        <v>UN</v>
      </c>
      <c r="D7" s="5" t="str">
        <f>PREENCHER!D6</f>
        <v>QTDE</v>
      </c>
      <c r="E7" s="5" t="str">
        <f>PREENCHER!E7</f>
        <v>TJMG</v>
      </c>
      <c r="F7" s="5" t="e">
        <f>PREENCHER!#REF!</f>
        <v>#REF!</v>
      </c>
      <c r="G7" s="5" t="str">
        <f>PREENCHER!F7</f>
        <v>TRF1 SJDF</v>
      </c>
      <c r="H7" s="5" t="str">
        <f>PREENCHER!G7</f>
        <v>PESQUISA 3</v>
      </c>
      <c r="I7" s="5" t="str">
        <f>PREENCHER!H7</f>
        <v>TRF1 SJRO</v>
      </c>
      <c r="J7" s="5" t="str">
        <f>PREENCHER!J7</f>
        <v>TRF1 SJPI</v>
      </c>
      <c r="K7" s="5" t="str">
        <f>PREENCHER!L7</f>
        <v>CNJ</v>
      </c>
      <c r="L7" s="5" t="str">
        <f>PREENCHER!M7</f>
        <v>STF</v>
      </c>
      <c r="M7" s="5" t="str">
        <f>PREENCHER!N7</f>
        <v>TRT3</v>
      </c>
      <c r="N7" s="5" t="str">
        <f>PREENCHER!R7</f>
        <v>MPMG</v>
      </c>
      <c r="O7" s="5" t="str">
        <f>PREENCHER!Y7</f>
        <v>UNITÁRIO</v>
      </c>
      <c r="P7" s="5" t="str">
        <f>PREENCHER!Z7</f>
        <v>TOTAL</v>
      </c>
      <c r="Q7" s="5" t="str">
        <f>PREENCHER!AC6</f>
        <v>OBS.</v>
      </c>
      <c r="S7" s="5" t="s">
        <v>19</v>
      </c>
      <c r="T7" s="5" t="s">
        <v>20</v>
      </c>
      <c r="U7" s="5" t="s">
        <v>21</v>
      </c>
    </row>
    <row r="8" spans="1:21" x14ac:dyDescent="0.3">
      <c r="A8" s="22" t="str">
        <f>IF(PREENCHER!A8="","",PREENCHER!A8)</f>
        <v/>
      </c>
      <c r="B8" s="22" t="str">
        <f>IF(PREENCHER!B8="","",PREENCHER!B8)</f>
        <v>Ascensorista</v>
      </c>
      <c r="C8" s="22" t="str">
        <f>IF(PREENCHER!C8="","",PREENCHER!C8)</f>
        <v/>
      </c>
      <c r="D8" s="22" t="str">
        <f>IF(PREENCHER!D8="","",PREENCHER!D8)</f>
        <v/>
      </c>
      <c r="E8" s="23" t="e">
        <f>IF(PREENCHER!E8="","",IF(COUNTIF(PREENCHER!$AR8:$AT8,PREENCHER!E8)=0,CONCATENATE(PREENCHER!BA8,#REF!),PREENCHER!E8))</f>
        <v>#REF!</v>
      </c>
      <c r="F8" s="23">
        <f>IF(PREENCHER!F8="","",IF(COUNTIF(PREENCHER!$AR8:$AT8,PREENCHER!F8)=0,CONCATENATE(PREENCHER!BB8,#REF!),PREENCHER!F8))</f>
        <v>1515.92</v>
      </c>
      <c r="G8" s="23" t="str">
        <f>IF(PREENCHER!G8="","",IF(COUNTIF(PREENCHER!$AR8:$AT8,PREENCHER!G8)=0,CONCATENATE(PREENCHER!BC8,#REF!),PREENCHER!G8))</f>
        <v/>
      </c>
      <c r="H8" s="23" t="str">
        <f>IF(PREENCHER!H8="","",IF(COUNTIF(PREENCHER!$AR8:$AT8,PREENCHER!H8)=0,CONCATENATE(PREENCHER!BD8,#REF!),PREENCHER!H8))</f>
        <v/>
      </c>
      <c r="I8" s="23" t="e">
        <f>IF(PREENCHER!J8="","",IF(COUNTIF(PREENCHER!$AR8:$AT8,PREENCHER!J8)=0,CONCATENATE(PREENCHER!BE8,#REF!),PREENCHER!J8))</f>
        <v>#REF!</v>
      </c>
      <c r="J8" s="23">
        <f>IF(PREENCHER!K8="","",IF(COUNTIF(PREENCHER!$AR8:$AT8,PREENCHER!K8)=0,CONCATENATE(PREENCHER!BF8,#REF!),PREENCHER!K8))</f>
        <v>1494.67</v>
      </c>
      <c r="K8" s="23" t="str">
        <f>IF(PREENCHER!L8="","",IF(COUNTIF(PREENCHER!$AR8:$AT8,PREENCHER!L8)=0,CONCATENATE(PREENCHER!BG8,#REF!),PREENCHER!L8))</f>
        <v/>
      </c>
      <c r="L8" s="23" t="str">
        <f>IF(PREENCHER!M8="","",IF(COUNTIF(PREENCHER!$AR8:$AT8,PREENCHER!M8)=0,CONCATENATE(PREENCHER!BH8,#REF!),PREENCHER!M8))</f>
        <v/>
      </c>
      <c r="M8" s="23" t="str">
        <f>IF(PREENCHER!N8="","",IF(COUNTIF(PREENCHER!$AR8:$AT8,PREENCHER!N8)=0,CONCATENATE(PREENCHER!BI8,#REF!),PREENCHER!N8))</f>
        <v/>
      </c>
      <c r="N8" s="23" t="str">
        <f>IF(PREENCHER!R8="","",IF(COUNTIF(PREENCHER!$AR8:$AT8,PREENCHER!R8)=0,CONCATENATE(PREENCHER!BJ8,#REF!),PREENCHER!R8))</f>
        <v/>
      </c>
      <c r="O8" s="13" t="str">
        <f t="shared" ref="O8:O67" si="0">IF(ISERROR(ROUND(AVERAGE(E8:N8),2)),"",ROUND(AVERAGE(E8:N8),2))</f>
        <v/>
      </c>
      <c r="P8" s="13" t="str">
        <f t="shared" ref="P8:P67" si="1">IF(ISERROR(ROUND(O8*D8,2)),"",ROUND(O8*D8,2))</f>
        <v/>
      </c>
      <c r="Q8" s="24"/>
      <c r="R8" s="12"/>
      <c r="S8" s="13" t="str">
        <f t="shared" ref="S8:S67" si="2">IF(ISERROR(MEDIAN(E8:N8)),"",MEDIAN(E8:N8))</f>
        <v/>
      </c>
      <c r="T8" s="13" t="str">
        <f t="shared" ref="T8:T67" si="3">IF(ISERROR(STDEV(E8:N8)),"",STDEV(E8:N8))</f>
        <v/>
      </c>
      <c r="U8" s="25" t="str">
        <f t="shared" ref="U8:U67" si="4">IF(ISERROR(T8/O8),"",T8/O8)</f>
        <v/>
      </c>
    </row>
    <row r="9" spans="1:21" x14ac:dyDescent="0.3">
      <c r="A9" s="22" t="str">
        <f>IF(PREENCHER!A9="","",PREENCHER!A9)</f>
        <v/>
      </c>
      <c r="B9" s="22" t="str">
        <f>IF(PREENCHER!B9="","",PREENCHER!B9)</f>
        <v>Auxiliar de Almoxarife</v>
      </c>
      <c r="C9" s="22" t="str">
        <f>IF(PREENCHER!C9="","",PREENCHER!C9)</f>
        <v/>
      </c>
      <c r="D9" s="22" t="str">
        <f>IF(PREENCHER!D9="","",PREENCHER!D9)</f>
        <v/>
      </c>
      <c r="E9" s="23" t="str">
        <f>IF(PREENCHER!E9="","",IF(COUNTIF(PREENCHER!$AR9:$AT9,PREENCHER!E9)=0,CONCATENATE(PREENCHER!BA9,#REF!),PREENCHER!E9))</f>
        <v/>
      </c>
      <c r="F9" s="23" t="str">
        <f>IF(PREENCHER!F9="","",IF(COUNTIF(PREENCHER!$AR9:$AT9,PREENCHER!F9)=0,CONCATENATE(PREENCHER!BB9,#REF!),PREENCHER!F9))</f>
        <v/>
      </c>
      <c r="G9" s="23" t="str">
        <f>IF(PREENCHER!G9="","",IF(COUNTIF(PREENCHER!$AR9:$AT9,PREENCHER!G9)=0,CONCATENATE(PREENCHER!BC9,#REF!),PREENCHER!G9))</f>
        <v/>
      </c>
      <c r="H9" s="23">
        <f>IF(PREENCHER!H9="","",IF(COUNTIF(PREENCHER!$AR9:$AT9,PREENCHER!H9)=0,CONCATENATE(PREENCHER!BD9,#REF!),PREENCHER!H9))</f>
        <v>2510.0700000000002</v>
      </c>
      <c r="I9" s="23" t="e">
        <f>IF(PREENCHER!J9="","",IF(COUNTIF(PREENCHER!$AR9:$AT9,PREENCHER!J9)=0,CONCATENATE(PREENCHER!BE9,#REF!),PREENCHER!J9))</f>
        <v>#REF!</v>
      </c>
      <c r="J9" s="23" t="str">
        <f>IF(PREENCHER!K9="","",IF(COUNTIF(PREENCHER!$AR9:$AT9,PREENCHER!K9)=0,CONCATENATE(PREENCHER!BF9,#REF!),PREENCHER!K9))</f>
        <v/>
      </c>
      <c r="K9" s="23" t="e">
        <f>IF(PREENCHER!L9="","",IF(COUNTIF(PREENCHER!$AR9:$AT9,PREENCHER!L9)=0,CONCATENATE(PREENCHER!BG9,#REF!),PREENCHER!L9))</f>
        <v>#REF!</v>
      </c>
      <c r="L9" s="23" t="str">
        <f>IF(PREENCHER!M9="","",IF(COUNTIF(PREENCHER!$AR9:$AT9,PREENCHER!M9)=0,CONCATENATE(PREENCHER!BH9,#REF!),PREENCHER!M9))</f>
        <v/>
      </c>
      <c r="M9" s="23" t="str">
        <f>IF(PREENCHER!N9="","",IF(COUNTIF(PREENCHER!$AR9:$AT9,PREENCHER!N9)=0,CONCATENATE(PREENCHER!BI9,#REF!),PREENCHER!N9))</f>
        <v/>
      </c>
      <c r="N9" s="23" t="str">
        <f>IF(PREENCHER!R9="","",IF(COUNTIF(PREENCHER!$AR9:$AT9,PREENCHER!R9)=0,CONCATENATE(PREENCHER!BJ9,#REF!),PREENCHER!R9))</f>
        <v/>
      </c>
      <c r="O9" s="13" t="str">
        <f t="shared" si="0"/>
        <v/>
      </c>
      <c r="P9" s="13" t="str">
        <f t="shared" si="1"/>
        <v/>
      </c>
      <c r="Q9" s="24"/>
      <c r="R9" s="12"/>
      <c r="S9" s="13" t="str">
        <f t="shared" si="2"/>
        <v/>
      </c>
      <c r="T9" s="13" t="str">
        <f t="shared" si="3"/>
        <v/>
      </c>
      <c r="U9" s="25" t="str">
        <f t="shared" si="4"/>
        <v/>
      </c>
    </row>
    <row r="10" spans="1:21" x14ac:dyDescent="0.3">
      <c r="A10" s="22" t="e">
        <f>IF(PREENCHER!#REF!="","",PREENCHER!#REF!)</f>
        <v>#REF!</v>
      </c>
      <c r="B10" s="22" t="e">
        <f>IF(PREENCHER!#REF!="","",PREENCHER!#REF!)</f>
        <v>#REF!</v>
      </c>
      <c r="C10" s="22" t="e">
        <f>IF(PREENCHER!#REF!="","",PREENCHER!#REF!)</f>
        <v>#REF!</v>
      </c>
      <c r="D10" s="22" t="e">
        <f>IF(PREENCHER!#REF!="","",PREENCHER!#REF!)</f>
        <v>#REF!</v>
      </c>
      <c r="E10" s="23" t="e">
        <f>IF(PREENCHER!#REF!="","",IF(COUNTIF(PREENCHER!#REF!,PREENCHER!#REF!)=0,CONCATENATE(PREENCHER!#REF!,#REF!),PREENCHER!#REF!))</f>
        <v>#REF!</v>
      </c>
      <c r="F10" s="23" t="e">
        <f>IF(PREENCHER!#REF!="","",IF(COUNTIF(PREENCHER!#REF!,PREENCHER!#REF!)=0,CONCATENATE(PREENCHER!#REF!,#REF!),PREENCHER!#REF!))</f>
        <v>#REF!</v>
      </c>
      <c r="G10" s="23" t="e">
        <f>IF(PREENCHER!#REF!="","",IF(COUNTIF(PREENCHER!#REF!,PREENCHER!#REF!)=0,CONCATENATE(PREENCHER!#REF!,#REF!),PREENCHER!#REF!))</f>
        <v>#REF!</v>
      </c>
      <c r="H10" s="23" t="e">
        <f>IF(PREENCHER!#REF!="","",IF(COUNTIF(PREENCHER!#REF!,PREENCHER!#REF!)=0,CONCATENATE(PREENCHER!#REF!,#REF!),PREENCHER!#REF!))</f>
        <v>#REF!</v>
      </c>
      <c r="I10" s="23" t="e">
        <f>IF(PREENCHER!#REF!="","",IF(COUNTIF(PREENCHER!#REF!,PREENCHER!#REF!)=0,CONCATENATE(PREENCHER!#REF!,#REF!),PREENCHER!#REF!))</f>
        <v>#REF!</v>
      </c>
      <c r="J10" s="23" t="e">
        <f>IF(PREENCHER!#REF!="","",IF(COUNTIF(PREENCHER!#REF!,PREENCHER!#REF!)=0,CONCATENATE(PREENCHER!#REF!,#REF!),PREENCHER!#REF!))</f>
        <v>#REF!</v>
      </c>
      <c r="K10" s="23" t="e">
        <f>IF(PREENCHER!#REF!="","",IF(COUNTIF(PREENCHER!#REF!,PREENCHER!#REF!)=0,CONCATENATE(PREENCHER!#REF!,#REF!),PREENCHER!#REF!))</f>
        <v>#REF!</v>
      </c>
      <c r="L10" s="23" t="e">
        <f>IF(PREENCHER!#REF!="","",IF(COUNTIF(PREENCHER!#REF!,PREENCHER!#REF!)=0,CONCATENATE(PREENCHER!#REF!,#REF!),PREENCHER!#REF!))</f>
        <v>#REF!</v>
      </c>
      <c r="M10" s="23" t="e">
        <f>IF(PREENCHER!#REF!="","",IF(COUNTIF(PREENCHER!#REF!,PREENCHER!#REF!)=0,CONCATENATE(PREENCHER!#REF!,#REF!),PREENCHER!#REF!))</f>
        <v>#REF!</v>
      </c>
      <c r="N10" s="23" t="e">
        <f>IF(PREENCHER!#REF!="","",IF(COUNTIF(PREENCHER!#REF!,PREENCHER!#REF!)=0,CONCATENATE(PREENCHER!#REF!,#REF!),PREENCHER!#REF!))</f>
        <v>#REF!</v>
      </c>
      <c r="O10" s="13" t="str">
        <f t="shared" si="0"/>
        <v/>
      </c>
      <c r="P10" s="13" t="str">
        <f t="shared" si="1"/>
        <v/>
      </c>
      <c r="Q10" s="24"/>
      <c r="R10" s="12"/>
      <c r="S10" s="13" t="str">
        <f t="shared" si="2"/>
        <v/>
      </c>
      <c r="T10" s="13" t="str">
        <f t="shared" si="3"/>
        <v/>
      </c>
      <c r="U10" s="25" t="str">
        <f t="shared" si="4"/>
        <v/>
      </c>
    </row>
    <row r="11" spans="1:21" x14ac:dyDescent="0.3">
      <c r="A11" s="22" t="str">
        <f>IF(PREENCHER!A10="","",PREENCHER!A10)</f>
        <v/>
      </c>
      <c r="B11" s="22" t="str">
        <f>IF(PREENCHER!B10="","",PREENCHER!B10)</f>
        <v>Auxiliar Administrativo - Médio</v>
      </c>
      <c r="C11" s="22" t="str">
        <f>IF(PREENCHER!C10="","",PREENCHER!C10)</f>
        <v/>
      </c>
      <c r="D11" s="22" t="str">
        <f>IF(PREENCHER!D10="","",PREENCHER!D10)</f>
        <v/>
      </c>
      <c r="E11" s="23" t="e">
        <f>IF(PREENCHER!E10="","",IF(COUNTIF(PREENCHER!$AR10:$AT10,PREENCHER!E10)=0,CONCATENATE(PREENCHER!BA10,#REF!),PREENCHER!E10))</f>
        <v>#REF!</v>
      </c>
      <c r="F11" s="23" t="str">
        <f>IF(PREENCHER!F10="","",IF(COUNTIF(PREENCHER!$AR10:$AT10,PREENCHER!F10)=0,CONCATENATE(PREENCHER!BB10,#REF!),PREENCHER!F10))</f>
        <v/>
      </c>
      <c r="G11" s="23" t="str">
        <f>IF(PREENCHER!G10="","",IF(COUNTIF(PREENCHER!$AR10:$AT10,PREENCHER!G10)=0,CONCATENATE(PREENCHER!BC10,#REF!),PREENCHER!G10))</f>
        <v/>
      </c>
      <c r="H11" s="23">
        <f>IF(PREENCHER!H10="","",IF(COUNTIF(PREENCHER!$AR10:$AT10,PREENCHER!H10)=0,CONCATENATE(PREENCHER!BD10,#REF!),PREENCHER!H10))</f>
        <v>2891.09</v>
      </c>
      <c r="I11" s="23" t="e">
        <f>IF(PREENCHER!J10="","",IF(COUNTIF(PREENCHER!$AR10:$AT10,PREENCHER!J10)=0,CONCATENATE(PREENCHER!BE10,#REF!),PREENCHER!J10))</f>
        <v>#REF!</v>
      </c>
      <c r="J11" s="23" t="str">
        <f>IF(PREENCHER!K10="","",IF(COUNTIF(PREENCHER!$AR10:$AT10,PREENCHER!K10)=0,CONCATENATE(PREENCHER!BF10,#REF!),PREENCHER!K10))</f>
        <v/>
      </c>
      <c r="K11" s="23" t="str">
        <f>IF(PREENCHER!L10="","",IF(COUNTIF(PREENCHER!$AR10:$AT10,PREENCHER!L10)=0,CONCATENATE(PREENCHER!BG10,#REF!),PREENCHER!L10))</f>
        <v/>
      </c>
      <c r="L11" s="23" t="str">
        <f>IF(PREENCHER!M10="","",IF(COUNTIF(PREENCHER!$AR10:$AT10,PREENCHER!M10)=0,CONCATENATE(PREENCHER!BH10,#REF!),PREENCHER!M10))</f>
        <v/>
      </c>
      <c r="M11" s="23" t="str">
        <f>IF(PREENCHER!N10="","",IF(COUNTIF(PREENCHER!$AR10:$AT10,PREENCHER!N10)=0,CONCATENATE(PREENCHER!BI10,#REF!),PREENCHER!N10))</f>
        <v/>
      </c>
      <c r="N11" s="23">
        <f>IF(PREENCHER!R10="","",IF(COUNTIF(PREENCHER!$AR10:$AT10,PREENCHER!R10)=0,CONCATENATE(PREENCHER!BJ10,#REF!),PREENCHER!R10))</f>
        <v>2982</v>
      </c>
      <c r="O11" s="13" t="str">
        <f t="shared" si="0"/>
        <v/>
      </c>
      <c r="P11" s="13" t="str">
        <f t="shared" si="1"/>
        <v/>
      </c>
      <c r="Q11" s="24"/>
      <c r="R11" s="12"/>
      <c r="S11" s="13" t="str">
        <f t="shared" si="2"/>
        <v/>
      </c>
      <c r="T11" s="13" t="str">
        <f t="shared" si="3"/>
        <v/>
      </c>
      <c r="U11" s="25" t="str">
        <f t="shared" si="4"/>
        <v/>
      </c>
    </row>
    <row r="12" spans="1:21" x14ac:dyDescent="0.3">
      <c r="A12" s="22" t="e">
        <f>IF(PREENCHER!#REF!="","",PREENCHER!#REF!)</f>
        <v>#REF!</v>
      </c>
      <c r="B12" s="22" t="e">
        <f>IF(PREENCHER!#REF!="","",PREENCHER!#REF!)</f>
        <v>#REF!</v>
      </c>
      <c r="C12" s="22" t="e">
        <f>IF(PREENCHER!#REF!="","",PREENCHER!#REF!)</f>
        <v>#REF!</v>
      </c>
      <c r="D12" s="22" t="e">
        <f>IF(PREENCHER!#REF!="","",PREENCHER!#REF!)</f>
        <v>#REF!</v>
      </c>
      <c r="E12" s="23" t="e">
        <f>IF(PREENCHER!#REF!="","",IF(COUNTIF(PREENCHER!#REF!,PREENCHER!#REF!)=0,CONCATENATE(PREENCHER!#REF!,#REF!),PREENCHER!#REF!))</f>
        <v>#REF!</v>
      </c>
      <c r="F12" s="23" t="e">
        <f>IF(PREENCHER!#REF!="","",IF(COUNTIF(PREENCHER!#REF!,PREENCHER!#REF!)=0,CONCATENATE(PREENCHER!#REF!,#REF!),PREENCHER!#REF!))</f>
        <v>#REF!</v>
      </c>
      <c r="G12" s="23" t="e">
        <f>IF(PREENCHER!#REF!="","",IF(COUNTIF(PREENCHER!#REF!,PREENCHER!#REF!)=0,CONCATENATE(PREENCHER!#REF!,#REF!),PREENCHER!#REF!))</f>
        <v>#REF!</v>
      </c>
      <c r="H12" s="23" t="e">
        <f>IF(PREENCHER!#REF!="","",IF(COUNTIF(PREENCHER!#REF!,PREENCHER!#REF!)=0,CONCATENATE(PREENCHER!#REF!,#REF!),PREENCHER!#REF!))</f>
        <v>#REF!</v>
      </c>
      <c r="I12" s="23" t="e">
        <f>IF(PREENCHER!#REF!="","",IF(COUNTIF(PREENCHER!#REF!,PREENCHER!#REF!)=0,CONCATENATE(PREENCHER!#REF!,#REF!),PREENCHER!#REF!))</f>
        <v>#REF!</v>
      </c>
      <c r="J12" s="23" t="e">
        <f>IF(PREENCHER!#REF!="","",IF(COUNTIF(PREENCHER!#REF!,PREENCHER!#REF!)=0,CONCATENATE(PREENCHER!#REF!,#REF!),PREENCHER!#REF!))</f>
        <v>#REF!</v>
      </c>
      <c r="K12" s="23" t="e">
        <f>IF(PREENCHER!#REF!="","",IF(COUNTIF(PREENCHER!#REF!,PREENCHER!#REF!)=0,CONCATENATE(PREENCHER!#REF!,#REF!),PREENCHER!#REF!))</f>
        <v>#REF!</v>
      </c>
      <c r="L12" s="23" t="e">
        <f>IF(PREENCHER!#REF!="","",IF(COUNTIF(PREENCHER!#REF!,PREENCHER!#REF!)=0,CONCATENATE(PREENCHER!#REF!,#REF!),PREENCHER!#REF!))</f>
        <v>#REF!</v>
      </c>
      <c r="M12" s="23" t="e">
        <f>IF(PREENCHER!#REF!="","",IF(COUNTIF(PREENCHER!#REF!,PREENCHER!#REF!)=0,CONCATENATE(PREENCHER!#REF!,#REF!),PREENCHER!#REF!))</f>
        <v>#REF!</v>
      </c>
      <c r="N12" s="23" t="e">
        <f>IF(PREENCHER!#REF!="","",IF(COUNTIF(PREENCHER!#REF!,PREENCHER!#REF!)=0,CONCATENATE(PREENCHER!#REF!,#REF!),PREENCHER!#REF!))</f>
        <v>#REF!</v>
      </c>
      <c r="O12" s="13" t="str">
        <f t="shared" si="0"/>
        <v/>
      </c>
      <c r="P12" s="13" t="str">
        <f t="shared" si="1"/>
        <v/>
      </c>
      <c r="Q12" s="24"/>
      <c r="R12" s="12"/>
      <c r="S12" s="13" t="str">
        <f t="shared" si="2"/>
        <v/>
      </c>
      <c r="T12" s="13" t="str">
        <f t="shared" si="3"/>
        <v/>
      </c>
      <c r="U12" s="25" t="str">
        <f t="shared" si="4"/>
        <v/>
      </c>
    </row>
    <row r="13" spans="1:21" ht="28.8" x14ac:dyDescent="0.3">
      <c r="A13" s="22" t="str">
        <f>IF(PREENCHER!A11="","",PREENCHER!A11)</f>
        <v/>
      </c>
      <c r="B13" s="22" t="str">
        <f>IF(PREENCHER!B11="","",PREENCHER!B11)</f>
        <v>Auxiliar Administrativo - Superior</v>
      </c>
      <c r="C13" s="22" t="str">
        <f>IF(PREENCHER!C11="","",PREENCHER!C11)</f>
        <v/>
      </c>
      <c r="D13" s="22" t="str">
        <f>IF(PREENCHER!D11="","",PREENCHER!D11)</f>
        <v/>
      </c>
      <c r="E13" s="23">
        <f>IF(PREENCHER!E11="","",IF(COUNTIF(PREENCHER!$AR11:$AT11,PREENCHER!E11)=0,CONCATENATE(PREENCHER!BA11,#REF!),PREENCHER!E11))</f>
        <v>4286.63</v>
      </c>
      <c r="F13" s="23" t="str">
        <f>IF(PREENCHER!F11="","",IF(COUNTIF(PREENCHER!$AR11:$AT11,PREENCHER!F11)=0,CONCATENATE(PREENCHER!BB11,#REF!),PREENCHER!F11))</f>
        <v/>
      </c>
      <c r="G13" s="23" t="str">
        <f>IF(PREENCHER!G11="","",IF(COUNTIF(PREENCHER!$AR11:$AT11,PREENCHER!G11)=0,CONCATENATE(PREENCHER!BC11,#REF!),PREENCHER!G11))</f>
        <v/>
      </c>
      <c r="H13" s="23">
        <f>IF(PREENCHER!H11="","",IF(COUNTIF(PREENCHER!$AR11:$AT11,PREENCHER!H11)=0,CONCATENATE(PREENCHER!BD11,#REF!),PREENCHER!H11))</f>
        <v>4293.72</v>
      </c>
      <c r="I13" s="23" t="e">
        <f>IF(PREENCHER!J11="","",IF(COUNTIF(PREENCHER!$AR11:$AT11,PREENCHER!J11)=0,CONCATENATE(PREENCHER!BE11,#REF!),PREENCHER!J11))</f>
        <v>#REF!</v>
      </c>
      <c r="J13" s="23" t="e">
        <f>IF(PREENCHER!K11="","",IF(COUNTIF(PREENCHER!$AR11:$AT11,PREENCHER!K11)=0,CONCATENATE(PREENCHER!BF11,#REF!),PREENCHER!K11))</f>
        <v>#REF!</v>
      </c>
      <c r="K13" s="23" t="str">
        <f>IF(PREENCHER!L11="","",IF(COUNTIF(PREENCHER!$AR11:$AT11,PREENCHER!L11)=0,CONCATENATE(PREENCHER!BG11,#REF!),PREENCHER!L11))</f>
        <v/>
      </c>
      <c r="L13" s="23" t="str">
        <f>IF(PREENCHER!M11="","",IF(COUNTIF(PREENCHER!$AR11:$AT11,PREENCHER!M11)=0,CONCATENATE(PREENCHER!BH11,#REF!),PREENCHER!M11))</f>
        <v/>
      </c>
      <c r="M13" s="23" t="str">
        <f>IF(PREENCHER!N11="","",IF(COUNTIF(PREENCHER!$AR11:$AT11,PREENCHER!N11)=0,CONCATENATE(PREENCHER!BI11,#REF!),PREENCHER!N11))</f>
        <v/>
      </c>
      <c r="N13" s="23" t="str">
        <f>IF(PREENCHER!R11="","",IF(COUNTIF(PREENCHER!$AR11:$AT11,PREENCHER!R11)=0,CONCATENATE(PREENCHER!BJ11,#REF!),PREENCHER!R11))</f>
        <v/>
      </c>
      <c r="O13" s="13" t="str">
        <f t="shared" si="0"/>
        <v/>
      </c>
      <c r="P13" s="13" t="str">
        <f t="shared" si="1"/>
        <v/>
      </c>
      <c r="Q13" s="24"/>
      <c r="R13" s="12"/>
      <c r="S13" s="13" t="str">
        <f t="shared" si="2"/>
        <v/>
      </c>
      <c r="T13" s="13" t="str">
        <f t="shared" si="3"/>
        <v/>
      </c>
      <c r="U13" s="25" t="str">
        <f t="shared" si="4"/>
        <v/>
      </c>
    </row>
    <row r="14" spans="1:21" x14ac:dyDescent="0.3">
      <c r="A14" s="22" t="str">
        <f>IF(PREENCHER!A12="","",PREENCHER!A12)</f>
        <v/>
      </c>
      <c r="B14" s="22" t="str">
        <f>IF(PREENCHER!B12="","",PREENCHER!B12)</f>
        <v>Assistente Apoio Financeiro</v>
      </c>
      <c r="C14" s="22" t="str">
        <f>IF(PREENCHER!C12="","",PREENCHER!C12)</f>
        <v/>
      </c>
      <c r="D14" s="22" t="str">
        <f>IF(PREENCHER!D13="","",PREENCHER!D13)</f>
        <v/>
      </c>
      <c r="E14" s="23">
        <f>IF(PREENCHER!E12="","",IF(COUNTIF(PREENCHER!$AR12:$AT12,PREENCHER!E12)=0,CONCATENATE(PREENCHER!BA12,#REF!),PREENCHER!E12))</f>
        <v>6578.11</v>
      </c>
      <c r="F14" s="23" t="str">
        <f>IF(PREENCHER!F12="","",IF(COUNTIF(PREENCHER!$AR12:$AT12,PREENCHER!F12)=0,CONCATENATE(PREENCHER!BB12,#REF!),PREENCHER!F12))</f>
        <v/>
      </c>
      <c r="G14" s="23" t="str">
        <f>IF(PREENCHER!G12="","",IF(COUNTIF(PREENCHER!$AR12:$AT12,PREENCHER!G12)=0,CONCATENATE(PREENCHER!BC12,#REF!),PREENCHER!G12))</f>
        <v/>
      </c>
      <c r="H14" s="23" t="str">
        <f>IF(PREENCHER!H12="","",IF(COUNTIF(PREENCHER!$AR12:$AT12,PREENCHER!H12)=0,CONCATENATE(PREENCHER!BD12,#REF!),PREENCHER!H12))</f>
        <v/>
      </c>
      <c r="I14" s="23" t="str">
        <f>IF(PREENCHER!J12="","",IF(COUNTIF(PREENCHER!$AR12:$AT12,PREENCHER!J12)=0,CONCATENATE(PREENCHER!BE12,#REF!),PREENCHER!J12))</f>
        <v/>
      </c>
      <c r="J14" s="23" t="e">
        <f>IF(PREENCHER!K12="","",IF(COUNTIF(PREENCHER!$AR12:$AT12,PREENCHER!K12)=0,CONCATENATE(PREENCHER!BF12,#REF!),PREENCHER!K12))</f>
        <v>#REF!</v>
      </c>
      <c r="K14" s="23" t="str">
        <f>IF(PREENCHER!L12="","",IF(COUNTIF(PREENCHER!$AR12:$AT12,PREENCHER!L12)=0,CONCATENATE(PREENCHER!BG12,#REF!),PREENCHER!L12))</f>
        <v/>
      </c>
      <c r="L14" s="23" t="str">
        <f>IF(PREENCHER!M12="","",IF(COUNTIF(PREENCHER!$AR12:$AT12,PREENCHER!M12)=0,CONCATENATE(PREENCHER!BH12,#REF!),PREENCHER!M12))</f>
        <v/>
      </c>
      <c r="M14" s="23" t="str">
        <f>IF(PREENCHER!N12="","",IF(COUNTIF(PREENCHER!$AR12:$AT12,PREENCHER!N12)=0,CONCATENATE(PREENCHER!BI12,#REF!),PREENCHER!N12))</f>
        <v/>
      </c>
      <c r="N14" s="23" t="str">
        <f>IF(PREENCHER!R12="","",IF(COUNTIF(PREENCHER!$AR12:$AT12,PREENCHER!R12)=0,CONCATENATE(PREENCHER!BJ12,#REF!),PREENCHER!R12))</f>
        <v/>
      </c>
      <c r="O14" s="13" t="str">
        <f t="shared" si="0"/>
        <v/>
      </c>
      <c r="P14" s="13" t="str">
        <f t="shared" si="1"/>
        <v/>
      </c>
      <c r="Q14" s="24"/>
      <c r="R14" s="12"/>
      <c r="S14" s="13" t="str">
        <f t="shared" si="2"/>
        <v/>
      </c>
      <c r="T14" s="13" t="str">
        <f t="shared" si="3"/>
        <v/>
      </c>
      <c r="U14" s="25" t="str">
        <f t="shared" si="4"/>
        <v/>
      </c>
    </row>
    <row r="15" spans="1:21" x14ac:dyDescent="0.3">
      <c r="A15" s="22" t="str">
        <f>IF(PREENCHER!A13="","",PREENCHER!A13)</f>
        <v/>
      </c>
      <c r="B15" s="22" t="str">
        <f>IF(PREENCHER!B13="","",PREENCHER!B13)</f>
        <v>Encarregado Geral</v>
      </c>
      <c r="C15" s="22" t="str">
        <f>IF(PREENCHER!C13="","",PREENCHER!C13)</f>
        <v/>
      </c>
      <c r="D15" s="22" t="e">
        <f>IF(PREENCHER!#REF!="","",PREENCHER!#REF!)</f>
        <v>#REF!</v>
      </c>
      <c r="E15" s="23" t="e">
        <f>IF(PREENCHER!E13="","",IF(COUNTIF(PREENCHER!$AR13:$AT13,PREENCHER!E13)=0,CONCATENATE(PREENCHER!BA13,#REF!),PREENCHER!E13))</f>
        <v>#REF!</v>
      </c>
      <c r="F15" s="23" t="e">
        <f>IF(PREENCHER!F13="","",IF(COUNTIF(PREENCHER!$AR13:$AT13,PREENCHER!F13)=0,CONCATENATE(PREENCHER!BB13,#REF!),PREENCHER!F13))</f>
        <v>#REF!</v>
      </c>
      <c r="G15" s="23" t="str">
        <f>IF(PREENCHER!G13="","",IF(COUNTIF(PREENCHER!$AR13:$AT13,PREENCHER!G13)=0,CONCATENATE(PREENCHER!BC13,#REF!),PREENCHER!G13))</f>
        <v/>
      </c>
      <c r="H15" s="23" t="e">
        <f>IF(PREENCHER!H13="","",IF(COUNTIF(PREENCHER!$AR13:$AT13,PREENCHER!H13)=0,CONCATENATE(PREENCHER!BD13,#REF!),PREENCHER!H13))</f>
        <v>#REF!</v>
      </c>
      <c r="I15" s="23" t="str">
        <f>IF(PREENCHER!J13="","",IF(COUNTIF(PREENCHER!$AR13:$AT13,PREENCHER!J13)=0,CONCATENATE(PREENCHER!BE13,#REF!),PREENCHER!J13))</f>
        <v/>
      </c>
      <c r="J15" s="23">
        <f>IF(PREENCHER!K13="","",IF(COUNTIF(PREENCHER!$AR13:$AT13,PREENCHER!K13)=0,CONCATENATE(PREENCHER!BF13,#REF!),PREENCHER!K13))</f>
        <v>3618.45</v>
      </c>
      <c r="K15" s="23">
        <f>IF(PREENCHER!L13="","",IF(COUNTIF(PREENCHER!$AR13:$AT13,PREENCHER!L13)=0,CONCATENATE(PREENCHER!BG13,#REF!),PREENCHER!L13))</f>
        <v>2717.6</v>
      </c>
      <c r="L15" s="23" t="e">
        <f>IF(PREENCHER!M13="","",IF(COUNTIF(PREENCHER!$AR13:$AT13,PREENCHER!M13)=0,CONCATENATE(PREENCHER!BH13,#REF!),PREENCHER!M13))</f>
        <v>#REF!</v>
      </c>
      <c r="M15" s="23" t="str">
        <f>IF(PREENCHER!N13="","",IF(COUNTIF(PREENCHER!$AR13:$AT13,PREENCHER!N13)=0,CONCATENATE(PREENCHER!BI13,#REF!),PREENCHER!N13))</f>
        <v/>
      </c>
      <c r="N15" s="23" t="str">
        <f>IF(PREENCHER!R13="","",IF(COUNTIF(PREENCHER!$AR13:$AT13,PREENCHER!R13)=0,CONCATENATE(PREENCHER!BJ13,#REF!),PREENCHER!R13))</f>
        <v/>
      </c>
      <c r="O15" s="13" t="str">
        <f t="shared" si="0"/>
        <v/>
      </c>
      <c r="P15" s="13" t="str">
        <f t="shared" si="1"/>
        <v/>
      </c>
      <c r="Q15" s="24"/>
      <c r="R15" s="12"/>
      <c r="S15" s="13" t="str">
        <f t="shared" si="2"/>
        <v/>
      </c>
      <c r="T15" s="13" t="str">
        <f t="shared" si="3"/>
        <v/>
      </c>
      <c r="U15" s="25" t="str">
        <f t="shared" si="4"/>
        <v/>
      </c>
    </row>
    <row r="16" spans="1:21" ht="28.8" x14ac:dyDescent="0.3">
      <c r="A16" s="22" t="str">
        <f>IF(PREENCHER!A14="","",PREENCHER!A14)</f>
        <v/>
      </c>
      <c r="B16" s="22" t="str">
        <f>IF(PREENCHER!B14="","",PREENCHER!B14)</f>
        <v>Operador e Editor de Áudio e Vídeo</v>
      </c>
      <c r="C16" s="22" t="str">
        <f>IF(PREENCHER!C14="","",PREENCHER!C14)</f>
        <v/>
      </c>
      <c r="D16" s="22" t="str">
        <f>IF(PREENCHER!D14="","",PREENCHER!D14)</f>
        <v/>
      </c>
      <c r="E16" s="23">
        <f>IF(PREENCHER!E14="","",IF(COUNTIF(PREENCHER!$AR14:$AT14,PREENCHER!E14)=0,CONCATENATE(PREENCHER!BA14,#REF!),PREENCHER!E14))</f>
        <v>4009.7</v>
      </c>
      <c r="F16" s="23" t="str">
        <f>IF(PREENCHER!F14="","",IF(COUNTIF(PREENCHER!$AR14:$AT14,PREENCHER!F14)=0,CONCATENATE(PREENCHER!BB14,#REF!),PREENCHER!F14))</f>
        <v/>
      </c>
      <c r="G16" s="23" t="str">
        <f>IF(PREENCHER!G14="","",IF(COUNTIF(PREENCHER!$AR14:$AT14,PREENCHER!G14)=0,CONCATENATE(PREENCHER!BC14,#REF!),PREENCHER!G14))</f>
        <v/>
      </c>
      <c r="H16" s="23" t="str">
        <f>IF(PREENCHER!H14="","",IF(COUNTIF(PREENCHER!$AR14:$AT14,PREENCHER!H14)=0,CONCATENATE(PREENCHER!BD14,#REF!),PREENCHER!H14))</f>
        <v/>
      </c>
      <c r="I16" s="23" t="str">
        <f>IF(PREENCHER!J14="","",IF(COUNTIF(PREENCHER!$AR14:$AT14,PREENCHER!J14)=0,CONCATENATE(PREENCHER!BE14,#REF!),PREENCHER!J14))</f>
        <v/>
      </c>
      <c r="J16" s="23" t="str">
        <f>IF(PREENCHER!K14="","",IF(COUNTIF(PREENCHER!$AR14:$AT14,PREENCHER!K14)=0,CONCATENATE(PREENCHER!BF14,#REF!),PREENCHER!K14))</f>
        <v/>
      </c>
      <c r="K16" s="23" t="str">
        <f>IF(PREENCHER!L14="","",IF(COUNTIF(PREENCHER!$AR14:$AT14,PREENCHER!L14)=0,CONCATENATE(PREENCHER!BG14,#REF!),PREENCHER!L14))</f>
        <v/>
      </c>
      <c r="L16" s="23">
        <f>IF(PREENCHER!M14="","",IF(COUNTIF(PREENCHER!$AR14:$AT14,PREENCHER!M14)=0,CONCATENATE(PREENCHER!BH14,#REF!),PREENCHER!M14))</f>
        <v>5827.22</v>
      </c>
      <c r="M16" s="23" t="e">
        <f>IF(PREENCHER!N14="","",IF(COUNTIF(PREENCHER!$AR14:$AT14,PREENCHER!N14)=0,CONCATENATE(PREENCHER!BI14,#REF!),PREENCHER!N14))</f>
        <v>#REF!</v>
      </c>
      <c r="N16" s="23" t="str">
        <f>IF(PREENCHER!R14="","",IF(COUNTIF(PREENCHER!$AR14:$AT14,PREENCHER!R14)=0,CONCATENATE(PREENCHER!BJ14,#REF!),PREENCHER!R14))</f>
        <v/>
      </c>
      <c r="O16" s="13" t="str">
        <f t="shared" si="0"/>
        <v/>
      </c>
      <c r="P16" s="13" t="str">
        <f t="shared" si="1"/>
        <v/>
      </c>
      <c r="Q16" s="24"/>
      <c r="R16" s="12"/>
      <c r="S16" s="13" t="str">
        <f t="shared" si="2"/>
        <v/>
      </c>
      <c r="T16" s="13" t="str">
        <f t="shared" si="3"/>
        <v/>
      </c>
      <c r="U16" s="25" t="str">
        <f t="shared" si="4"/>
        <v/>
      </c>
    </row>
    <row r="17" spans="1:21" x14ac:dyDescent="0.3">
      <c r="A17" s="22" t="str">
        <f>IF(PREENCHER!A15="","",PREENCHER!A15)</f>
        <v/>
      </c>
      <c r="B17" s="22" t="str">
        <f>IF(PREENCHER!B15="","",PREENCHER!B15)</f>
        <v>Recepcionista / Atendente</v>
      </c>
      <c r="C17" s="22" t="str">
        <f>IF(PREENCHER!C15="","",PREENCHER!C15)</f>
        <v/>
      </c>
      <c r="D17" s="22" t="str">
        <f>IF(PREENCHER!D15="","",PREENCHER!D15)</f>
        <v/>
      </c>
      <c r="E17" s="23" t="e">
        <f>IF(PREENCHER!E15="","",IF(COUNTIF(PREENCHER!$AR15:$AT15,PREENCHER!E15)=0,CONCATENATE(PREENCHER!BA15,#REF!),PREENCHER!E15))</f>
        <v>#REF!</v>
      </c>
      <c r="F17" s="23">
        <f>IF(PREENCHER!F15="","",IF(COUNTIF(PREENCHER!$AR15:$AT15,PREENCHER!F15)=0,CONCATENATE(PREENCHER!BB15,#REF!),PREENCHER!F15))</f>
        <v>2238.1</v>
      </c>
      <c r="G17" s="23" t="str">
        <f>IF(PREENCHER!G15="","",IF(COUNTIF(PREENCHER!$AR15:$AT15,PREENCHER!G15)=0,CONCATENATE(PREENCHER!BC15,#REF!),PREENCHER!G15))</f>
        <v/>
      </c>
      <c r="H17" s="23">
        <f>IF(PREENCHER!H15="","",IF(COUNTIF(PREENCHER!$AR15:$AT15,PREENCHER!H15)=0,CONCATENATE(PREENCHER!BD15,#REF!),PREENCHER!H15))</f>
        <v>2146.86</v>
      </c>
      <c r="I17" s="23" t="e">
        <f>IF(PREENCHER!J15="","",IF(COUNTIF(PREENCHER!$AR15:$AT15,PREENCHER!J15)=0,CONCATENATE(PREENCHER!BE15,#REF!),PREENCHER!J15))</f>
        <v>#REF!</v>
      </c>
      <c r="J17" s="23" t="e">
        <f>IF(PREENCHER!K15="","",IF(COUNTIF(PREENCHER!$AR15:$AT15,PREENCHER!K15)=0,CONCATENATE(PREENCHER!BF15,#REF!),PREENCHER!K15))</f>
        <v>#REF!</v>
      </c>
      <c r="K17" s="23" t="e">
        <f>IF(PREENCHER!L15="","",IF(COUNTIF(PREENCHER!$AR15:$AT15,PREENCHER!L15)=0,CONCATENATE(PREENCHER!BG15,#REF!),PREENCHER!L15))</f>
        <v>#REF!</v>
      </c>
      <c r="L17" s="23" t="e">
        <f>IF(PREENCHER!M15="","",IF(COUNTIF(PREENCHER!$AR15:$AT15,PREENCHER!M15)=0,CONCATENATE(PREENCHER!BH15,#REF!),PREENCHER!M15))</f>
        <v>#REF!</v>
      </c>
      <c r="M17" s="23">
        <f>IF(PREENCHER!N15="","",IF(COUNTIF(PREENCHER!$AR15:$AT15,PREENCHER!N15)=0,CONCATENATE(PREENCHER!BI15,#REF!),PREENCHER!N15))</f>
        <v>2221.21</v>
      </c>
      <c r="N17" s="23" t="str">
        <f>IF(PREENCHER!R15="","",IF(COUNTIF(PREENCHER!$AR15:$AT15,PREENCHER!R15)=0,CONCATENATE(PREENCHER!BJ15,#REF!),PREENCHER!R15))</f>
        <v/>
      </c>
      <c r="O17" s="13" t="str">
        <f t="shared" si="0"/>
        <v/>
      </c>
      <c r="P17" s="13" t="str">
        <f t="shared" si="1"/>
        <v/>
      </c>
      <c r="Q17" s="24"/>
      <c r="R17" s="12"/>
      <c r="S17" s="13" t="str">
        <f t="shared" si="2"/>
        <v/>
      </c>
      <c r="T17" s="13" t="str">
        <f t="shared" si="3"/>
        <v/>
      </c>
      <c r="U17" s="25" t="str">
        <f t="shared" si="4"/>
        <v/>
      </c>
    </row>
    <row r="18" spans="1:21" x14ac:dyDescent="0.3">
      <c r="A18" s="22" t="str">
        <f>IF(PREENCHER!A16="","",PREENCHER!A16)</f>
        <v/>
      </c>
      <c r="B18" s="22" t="str">
        <f>IF(PREENCHER!B16="","",PREENCHER!B16)</f>
        <v/>
      </c>
      <c r="C18" s="22" t="str">
        <f>IF(PREENCHER!C16="","",PREENCHER!C16)</f>
        <v/>
      </c>
      <c r="D18" s="22" t="str">
        <f>IF(PREENCHER!D16="","",PREENCHER!D16)</f>
        <v/>
      </c>
      <c r="E18" s="23" t="str">
        <f>IF(PREENCHER!E16="","",IF(COUNTIF(PREENCHER!$AR16:$AT16,PREENCHER!E16)=0,CONCATENATE(PREENCHER!BA16,#REF!),PREENCHER!E16))</f>
        <v/>
      </c>
      <c r="F18" s="23" t="str">
        <f>IF(PREENCHER!F16="","",IF(COUNTIF(PREENCHER!$AR16:$AT16,PREENCHER!F16)=0,CONCATENATE(PREENCHER!BB16,#REF!),PREENCHER!F16))</f>
        <v/>
      </c>
      <c r="G18" s="23" t="str">
        <f>IF(PREENCHER!G16="","",IF(COUNTIF(PREENCHER!$AR16:$AT16,PREENCHER!G16)=0,CONCATENATE(PREENCHER!BC16,#REF!),PREENCHER!G16))</f>
        <v/>
      </c>
      <c r="H18" s="23" t="str">
        <f>IF(PREENCHER!H16="","",IF(COUNTIF(PREENCHER!$AR16:$AT16,PREENCHER!H16)=0,CONCATENATE(PREENCHER!BD16,#REF!),PREENCHER!H16))</f>
        <v/>
      </c>
      <c r="I18" s="23" t="str">
        <f>IF(PREENCHER!J16="","",IF(COUNTIF(PREENCHER!$AR16:$AT16,PREENCHER!J16)=0,CONCATENATE(PREENCHER!BE16,#REF!),PREENCHER!J16))</f>
        <v/>
      </c>
      <c r="J18" s="23" t="str">
        <f>IF(PREENCHER!K16="","",IF(COUNTIF(PREENCHER!$AR16:$AT16,PREENCHER!K16)=0,CONCATENATE(PREENCHER!BF16,#REF!),PREENCHER!K16))</f>
        <v/>
      </c>
      <c r="K18" s="23" t="str">
        <f>IF(PREENCHER!L16="","",IF(COUNTIF(PREENCHER!$AR16:$AT16,PREENCHER!L16)=0,CONCATENATE(PREENCHER!BG16,#REF!),PREENCHER!L16))</f>
        <v/>
      </c>
      <c r="L18" s="23" t="str">
        <f>IF(PREENCHER!M16="","",IF(COUNTIF(PREENCHER!$AR16:$AT16,PREENCHER!M16)=0,CONCATENATE(PREENCHER!BH16,#REF!),PREENCHER!M16))</f>
        <v/>
      </c>
      <c r="M18" s="23" t="str">
        <f>IF(PREENCHER!N16="","",IF(COUNTIF(PREENCHER!$AR16:$AT16,PREENCHER!N16)=0,CONCATENATE(PREENCHER!BI16,#REF!),PREENCHER!N16))</f>
        <v/>
      </c>
      <c r="N18" s="23" t="str">
        <f>IF(PREENCHER!R16="","",IF(COUNTIF(PREENCHER!$AR16:$AT16,PREENCHER!R16)=0,CONCATENATE(PREENCHER!BJ16,#REF!),PREENCHER!R16))</f>
        <v/>
      </c>
      <c r="O18" s="13" t="str">
        <f t="shared" si="0"/>
        <v/>
      </c>
      <c r="P18" s="13" t="str">
        <f t="shared" si="1"/>
        <v/>
      </c>
      <c r="Q18" s="24"/>
      <c r="R18" s="12"/>
      <c r="S18" s="13" t="str">
        <f t="shared" si="2"/>
        <v/>
      </c>
      <c r="T18" s="13" t="str">
        <f t="shared" si="3"/>
        <v/>
      </c>
      <c r="U18" s="25" t="str">
        <f t="shared" si="4"/>
        <v/>
      </c>
    </row>
    <row r="19" spans="1:21" x14ac:dyDescent="0.3">
      <c r="A19" s="22" t="str">
        <f>IF(PREENCHER!A17="","",PREENCHER!A17)</f>
        <v/>
      </c>
      <c r="B19" s="22" t="str">
        <f>IF(PREENCHER!B17="","",PREENCHER!B17)</f>
        <v/>
      </c>
      <c r="C19" s="22" t="str">
        <f>IF(PREENCHER!C17="","",PREENCHER!C17)</f>
        <v/>
      </c>
      <c r="D19" s="22" t="str">
        <f>IF(PREENCHER!D17="","",PREENCHER!D17)</f>
        <v/>
      </c>
      <c r="E19" s="23" t="str">
        <f>IF(PREENCHER!E17="","",IF(COUNTIF(PREENCHER!$AR17:$AT17,PREENCHER!E17)=0,CONCATENATE(PREENCHER!BA17,#REF!),PREENCHER!E17))</f>
        <v/>
      </c>
      <c r="F19" s="23" t="str">
        <f>IF(PREENCHER!F17="","",IF(COUNTIF(PREENCHER!$AR17:$AT17,PREENCHER!F17)=0,CONCATENATE(PREENCHER!BB17,#REF!),PREENCHER!F17))</f>
        <v/>
      </c>
      <c r="G19" s="23" t="str">
        <f>IF(PREENCHER!G17="","",IF(COUNTIF(PREENCHER!$AR17:$AT17,PREENCHER!G17)=0,CONCATENATE(PREENCHER!BC17,#REF!),PREENCHER!G17))</f>
        <v/>
      </c>
      <c r="H19" s="23" t="str">
        <f>IF(PREENCHER!H17="","",IF(COUNTIF(PREENCHER!$AR17:$AT17,PREENCHER!H17)=0,CONCATENATE(PREENCHER!BD17,#REF!),PREENCHER!H17))</f>
        <v/>
      </c>
      <c r="I19" s="23" t="str">
        <f>IF(PREENCHER!J17="","",IF(COUNTIF(PREENCHER!$AR17:$AT17,PREENCHER!J17)=0,CONCATENATE(PREENCHER!BE17,#REF!),PREENCHER!J17))</f>
        <v/>
      </c>
      <c r="J19" s="23" t="str">
        <f>IF(PREENCHER!K17="","",IF(COUNTIF(PREENCHER!$AR17:$AT17,PREENCHER!K17)=0,CONCATENATE(PREENCHER!BF17,#REF!),PREENCHER!K17))</f>
        <v/>
      </c>
      <c r="K19" s="23" t="str">
        <f>IF(PREENCHER!L17="","",IF(COUNTIF(PREENCHER!$AR17:$AT17,PREENCHER!L17)=0,CONCATENATE(PREENCHER!BG17,#REF!),PREENCHER!L17))</f>
        <v/>
      </c>
      <c r="L19" s="23" t="str">
        <f>IF(PREENCHER!M17="","",IF(COUNTIF(PREENCHER!$AR17:$AT17,PREENCHER!M17)=0,CONCATENATE(PREENCHER!BH17,#REF!),PREENCHER!M17))</f>
        <v/>
      </c>
      <c r="M19" s="23" t="str">
        <f>IF(PREENCHER!N17="","",IF(COUNTIF(PREENCHER!$AR17:$AT17,PREENCHER!N17)=0,CONCATENATE(PREENCHER!BI17,#REF!),PREENCHER!N17))</f>
        <v/>
      </c>
      <c r="N19" s="23" t="str">
        <f>IF(PREENCHER!R17="","",IF(COUNTIF(PREENCHER!$AR17:$AT17,PREENCHER!R17)=0,CONCATENATE(PREENCHER!BJ17,#REF!),PREENCHER!R17))</f>
        <v/>
      </c>
      <c r="O19" s="13" t="str">
        <f t="shared" si="0"/>
        <v/>
      </c>
      <c r="P19" s="13" t="str">
        <f t="shared" si="1"/>
        <v/>
      </c>
      <c r="Q19" s="24"/>
      <c r="R19" s="12"/>
      <c r="S19" s="13" t="str">
        <f t="shared" si="2"/>
        <v/>
      </c>
      <c r="T19" s="13" t="str">
        <f t="shared" si="3"/>
        <v/>
      </c>
      <c r="U19" s="25" t="str">
        <f t="shared" si="4"/>
        <v/>
      </c>
    </row>
    <row r="20" spans="1:21" x14ac:dyDescent="0.3">
      <c r="A20" s="22" t="str">
        <f>IF(PREENCHER!A18="","",PREENCHER!A18)</f>
        <v/>
      </c>
      <c r="B20" s="22" t="str">
        <f>IF(PREENCHER!B18="","",PREENCHER!B18)</f>
        <v/>
      </c>
      <c r="C20" s="22" t="str">
        <f>IF(PREENCHER!C18="","",PREENCHER!C18)</f>
        <v/>
      </c>
      <c r="D20" s="22" t="str">
        <f>IF(PREENCHER!D18="","",PREENCHER!D18)</f>
        <v/>
      </c>
      <c r="E20" s="23" t="str">
        <f>IF(PREENCHER!E18="","",IF(COUNTIF(PREENCHER!$AR18:$AT18,PREENCHER!E18)=0,CONCATENATE(PREENCHER!BA18,#REF!),PREENCHER!E18))</f>
        <v/>
      </c>
      <c r="F20" s="23" t="str">
        <f>IF(PREENCHER!F18="","",IF(COUNTIF(PREENCHER!$AR18:$AT18,PREENCHER!F18)=0,CONCATENATE(PREENCHER!BB18,#REF!),PREENCHER!F18))</f>
        <v/>
      </c>
      <c r="G20" s="23" t="str">
        <f>IF(PREENCHER!G18="","",IF(COUNTIF(PREENCHER!$AR18:$AT18,PREENCHER!G18)=0,CONCATENATE(PREENCHER!BC18,#REF!),PREENCHER!G18))</f>
        <v/>
      </c>
      <c r="H20" s="23" t="str">
        <f>IF(PREENCHER!H18="","",IF(COUNTIF(PREENCHER!$AR18:$AT18,PREENCHER!H18)=0,CONCATENATE(PREENCHER!BD18,#REF!),PREENCHER!H18))</f>
        <v/>
      </c>
      <c r="I20" s="23" t="str">
        <f>IF(PREENCHER!J18="","",IF(COUNTIF(PREENCHER!$AR18:$AT18,PREENCHER!J18)=0,CONCATENATE(PREENCHER!BE18,#REF!),PREENCHER!J18))</f>
        <v/>
      </c>
      <c r="J20" s="23" t="str">
        <f>IF(PREENCHER!K18="","",IF(COUNTIF(PREENCHER!$AR18:$AT18,PREENCHER!K18)=0,CONCATENATE(PREENCHER!BF18,#REF!),PREENCHER!K18))</f>
        <v/>
      </c>
      <c r="K20" s="23" t="str">
        <f>IF(PREENCHER!L18="","",IF(COUNTIF(PREENCHER!$AR18:$AT18,PREENCHER!L18)=0,CONCATENATE(PREENCHER!BG18,#REF!),PREENCHER!L18))</f>
        <v/>
      </c>
      <c r="L20" s="23" t="str">
        <f>IF(PREENCHER!M18="","",IF(COUNTIF(PREENCHER!$AR18:$AT18,PREENCHER!M18)=0,CONCATENATE(PREENCHER!BH18,#REF!),PREENCHER!M18))</f>
        <v/>
      </c>
      <c r="M20" s="23" t="str">
        <f>IF(PREENCHER!N18="","",IF(COUNTIF(PREENCHER!$AR18:$AT18,PREENCHER!N18)=0,CONCATENATE(PREENCHER!BI18,#REF!),PREENCHER!N18))</f>
        <v/>
      </c>
      <c r="N20" s="23" t="str">
        <f>IF(PREENCHER!R18="","",IF(COUNTIF(PREENCHER!$AR18:$AT18,PREENCHER!R18)=0,CONCATENATE(PREENCHER!BJ18,#REF!),PREENCHER!R18))</f>
        <v/>
      </c>
      <c r="O20" s="13" t="str">
        <f t="shared" si="0"/>
        <v/>
      </c>
      <c r="P20" s="13" t="str">
        <f t="shared" si="1"/>
        <v/>
      </c>
      <c r="Q20" s="24"/>
      <c r="R20" s="12"/>
      <c r="S20" s="13" t="str">
        <f t="shared" si="2"/>
        <v/>
      </c>
      <c r="T20" s="13" t="str">
        <f t="shared" si="3"/>
        <v/>
      </c>
      <c r="U20" s="25" t="str">
        <f t="shared" si="4"/>
        <v/>
      </c>
    </row>
    <row r="21" spans="1:21" x14ac:dyDescent="0.3">
      <c r="A21" s="22" t="str">
        <f>IF(PREENCHER!A19="","",PREENCHER!A19)</f>
        <v/>
      </c>
      <c r="B21" s="22" t="str">
        <f>IF(PREENCHER!B19="","",PREENCHER!B19)</f>
        <v/>
      </c>
      <c r="C21" s="22" t="str">
        <f>IF(PREENCHER!C19="","",PREENCHER!C19)</f>
        <v/>
      </c>
      <c r="D21" s="22" t="str">
        <f>IF(PREENCHER!D19="","",PREENCHER!D19)</f>
        <v/>
      </c>
      <c r="E21" s="23" t="str">
        <f>IF(PREENCHER!E19="","",IF(COUNTIF(PREENCHER!$AR19:$AT19,PREENCHER!E19)=0,CONCATENATE(PREENCHER!BA19,#REF!),PREENCHER!E19))</f>
        <v/>
      </c>
      <c r="F21" s="23" t="str">
        <f>IF(PREENCHER!F19="","",IF(COUNTIF(PREENCHER!$AR19:$AT19,PREENCHER!F19)=0,CONCATENATE(PREENCHER!BB19,#REF!),PREENCHER!F19))</f>
        <v/>
      </c>
      <c r="G21" s="23" t="str">
        <f>IF(PREENCHER!G19="","",IF(COUNTIF(PREENCHER!$AR19:$AT19,PREENCHER!G19)=0,CONCATENATE(PREENCHER!BC19,#REF!),PREENCHER!G19))</f>
        <v/>
      </c>
      <c r="H21" s="23" t="str">
        <f>IF(PREENCHER!H19="","",IF(COUNTIF(PREENCHER!$AR19:$AT19,PREENCHER!H19)=0,CONCATENATE(PREENCHER!BD19,#REF!),PREENCHER!H19))</f>
        <v/>
      </c>
      <c r="I21" s="23" t="str">
        <f>IF(PREENCHER!J19="","",IF(COUNTIF(PREENCHER!$AR19:$AT19,PREENCHER!J19)=0,CONCATENATE(PREENCHER!BE19,#REF!),PREENCHER!J19))</f>
        <v/>
      </c>
      <c r="J21" s="23" t="str">
        <f>IF(PREENCHER!K19="","",IF(COUNTIF(PREENCHER!$AR19:$AT19,PREENCHER!K19)=0,CONCATENATE(PREENCHER!BF19,#REF!),PREENCHER!K19))</f>
        <v/>
      </c>
      <c r="K21" s="23" t="str">
        <f>IF(PREENCHER!L19="","",IF(COUNTIF(PREENCHER!$AR19:$AT19,PREENCHER!L19)=0,CONCATENATE(PREENCHER!BG19,#REF!),PREENCHER!L19))</f>
        <v/>
      </c>
      <c r="L21" s="23" t="str">
        <f>IF(PREENCHER!M19="","",IF(COUNTIF(PREENCHER!$AR19:$AT19,PREENCHER!M19)=0,CONCATENATE(PREENCHER!BH19,#REF!),PREENCHER!M19))</f>
        <v/>
      </c>
      <c r="M21" s="23" t="str">
        <f>IF(PREENCHER!N19="","",IF(COUNTIF(PREENCHER!$AR19:$AT19,PREENCHER!N19)=0,CONCATENATE(PREENCHER!BI19,#REF!),PREENCHER!N19))</f>
        <v/>
      </c>
      <c r="N21" s="23" t="str">
        <f>IF(PREENCHER!R19="","",IF(COUNTIF(PREENCHER!$AR19:$AT19,PREENCHER!R19)=0,CONCATENATE(PREENCHER!BJ19,#REF!),PREENCHER!R19))</f>
        <v/>
      </c>
      <c r="O21" s="13" t="str">
        <f t="shared" si="0"/>
        <v/>
      </c>
      <c r="P21" s="13" t="str">
        <f t="shared" si="1"/>
        <v/>
      </c>
      <c r="Q21" s="24"/>
      <c r="R21" s="12"/>
      <c r="S21" s="13" t="str">
        <f t="shared" si="2"/>
        <v/>
      </c>
      <c r="T21" s="13" t="str">
        <f t="shared" si="3"/>
        <v/>
      </c>
      <c r="U21" s="25" t="str">
        <f t="shared" si="4"/>
        <v/>
      </c>
    </row>
    <row r="22" spans="1:21" x14ac:dyDescent="0.3">
      <c r="A22" s="22" t="str">
        <f>IF(PREENCHER!A20="","",PREENCHER!A20)</f>
        <v/>
      </c>
      <c r="B22" s="22" t="str">
        <f>IF(PREENCHER!B20="","",PREENCHER!B20)</f>
        <v>UNIFORMES</v>
      </c>
      <c r="C22" s="22" t="str">
        <f>IF(PREENCHER!C20="","",PREENCHER!C20)</f>
        <v/>
      </c>
      <c r="D22" s="22" t="str">
        <f>IF(PREENCHER!D20="","",PREENCHER!D20)</f>
        <v/>
      </c>
      <c r="E22" s="23" t="str">
        <f>IF(PREENCHER!E20="","",IF(COUNTIF(PREENCHER!$AR20:$AT20,PREENCHER!E20)=0,CONCATENATE(PREENCHER!BA20,#REF!),PREENCHER!E20))</f>
        <v/>
      </c>
      <c r="F22" s="23" t="str">
        <f>IF(PREENCHER!F20="","",IF(COUNTIF(PREENCHER!$AR20:$AT20,PREENCHER!F20)=0,CONCATENATE(PREENCHER!BB20,#REF!),PREENCHER!F20))</f>
        <v/>
      </c>
      <c r="G22" s="23" t="str">
        <f>IF(PREENCHER!G20="","",IF(COUNTIF(PREENCHER!$AR20:$AT20,PREENCHER!G20)=0,CONCATENATE(PREENCHER!BC20,#REF!),PREENCHER!G20))</f>
        <v/>
      </c>
      <c r="H22" s="23" t="str">
        <f>IF(PREENCHER!H20="","",IF(COUNTIF(PREENCHER!$AR20:$AT20,PREENCHER!H20)=0,CONCATENATE(PREENCHER!BD20,#REF!),PREENCHER!H20))</f>
        <v/>
      </c>
      <c r="I22" s="23" t="str">
        <f>IF(PREENCHER!J20="","",IF(COUNTIF(PREENCHER!$AR20:$AT20,PREENCHER!J20)=0,CONCATENATE(PREENCHER!BE20,#REF!),PREENCHER!J20))</f>
        <v/>
      </c>
      <c r="J22" s="23" t="str">
        <f>IF(PREENCHER!K20="","",IF(COUNTIF(PREENCHER!$AR20:$AT20,PREENCHER!K20)=0,CONCATENATE(PREENCHER!BF20,#REF!),PREENCHER!K20))</f>
        <v/>
      </c>
      <c r="K22" s="23" t="str">
        <f>IF(PREENCHER!L20="","",IF(COUNTIF(PREENCHER!$AR20:$AT20,PREENCHER!L20)=0,CONCATENATE(PREENCHER!BG20,#REF!),PREENCHER!L20))</f>
        <v/>
      </c>
      <c r="L22" s="23" t="str">
        <f>IF(PREENCHER!M20="","",IF(COUNTIF(PREENCHER!$AR20:$AT20,PREENCHER!M20)=0,CONCATENATE(PREENCHER!BH20,#REF!),PREENCHER!M20))</f>
        <v/>
      </c>
      <c r="M22" s="23" t="str">
        <f>IF(PREENCHER!N20="","",IF(COUNTIF(PREENCHER!$AR20:$AT20,PREENCHER!N20)=0,CONCATENATE(PREENCHER!BI20,#REF!),PREENCHER!N20))</f>
        <v/>
      </c>
      <c r="N22" s="23" t="str">
        <f>IF(PREENCHER!R20="","",IF(COUNTIF(PREENCHER!$AR20:$AT20,PREENCHER!R20)=0,CONCATENATE(PREENCHER!BJ20,#REF!),PREENCHER!R20))</f>
        <v/>
      </c>
      <c r="O22" s="13" t="str">
        <f t="shared" si="0"/>
        <v/>
      </c>
      <c r="P22" s="13" t="str">
        <f t="shared" si="1"/>
        <v/>
      </c>
      <c r="Q22" s="24"/>
      <c r="R22" s="12"/>
      <c r="S22" s="13" t="str">
        <f t="shared" si="2"/>
        <v/>
      </c>
      <c r="T22" s="13" t="str">
        <f t="shared" si="3"/>
        <v/>
      </c>
      <c r="U22" s="25" t="str">
        <f t="shared" si="4"/>
        <v/>
      </c>
    </row>
    <row r="23" spans="1:21" x14ac:dyDescent="0.3">
      <c r="A23" s="22" t="str">
        <f>IF(PREENCHER!A21="","",PREENCHER!A21)</f>
        <v/>
      </c>
      <c r="B23" s="22" t="str">
        <f>IF(PREENCHER!B21="","",PREENCHER!B21)</f>
        <v>Camisa Social</v>
      </c>
      <c r="C23" s="22" t="str">
        <f>IF(PREENCHER!C21="","",PREENCHER!C21)</f>
        <v/>
      </c>
      <c r="D23" s="22" t="str">
        <f>IF(PREENCHER!D21="","",PREENCHER!D21)</f>
        <v/>
      </c>
      <c r="E23" s="23">
        <f>IF(PREENCHER!E21="","",IF(COUNTIF(PREENCHER!$AR21:$AT21,PREENCHER!E21)=0,CONCATENATE(PREENCHER!BA21,#REF!),PREENCHER!E21))</f>
        <v>91.44</v>
      </c>
      <c r="F23" s="23">
        <f>IF(PREENCHER!F21="","",IF(COUNTIF(PREENCHER!$AR21:$AT21,PREENCHER!F21)=0,CONCATENATE(PREENCHER!BB21,#REF!),PREENCHER!F21))</f>
        <v>75.209999999999994</v>
      </c>
      <c r="G23" s="23" t="str">
        <f>IF(PREENCHER!G21="","",IF(COUNTIF(PREENCHER!$AR21:$AT21,PREENCHER!G21)=0,CONCATENATE(PREENCHER!BC21,#REF!),PREENCHER!G21))</f>
        <v/>
      </c>
      <c r="H23" s="23" t="e">
        <f>IF(PREENCHER!H21="","",IF(COUNTIF(PREENCHER!$AR21:$AT21,PREENCHER!H21)=0,CONCATENATE(PREENCHER!BD21,#REF!),PREENCHER!H21))</f>
        <v>#REF!</v>
      </c>
      <c r="I23" s="23" t="str">
        <f>IF(PREENCHER!J21="","",IF(COUNTIF(PREENCHER!$AR21:$AT21,PREENCHER!J21)=0,CONCATENATE(PREENCHER!BE21,#REF!),PREENCHER!J21))</f>
        <v/>
      </c>
      <c r="J23" s="23" t="str">
        <f>IF(PREENCHER!K21="","",IF(COUNTIF(PREENCHER!$AR21:$AT21,PREENCHER!K21)=0,CONCATENATE(PREENCHER!BF21,#REF!),PREENCHER!K21))</f>
        <v/>
      </c>
      <c r="K23" s="23" t="str">
        <f>IF(PREENCHER!L21="","",IF(COUNTIF(PREENCHER!$AR21:$AT21,PREENCHER!L21)=0,CONCATENATE(PREENCHER!BG21,#REF!),PREENCHER!L21))</f>
        <v/>
      </c>
      <c r="L23" s="23" t="e">
        <f>IF(PREENCHER!M21="","",IF(COUNTIF(PREENCHER!$AR21:$AT21,PREENCHER!M21)=0,CONCATENATE(PREENCHER!BH21,#REF!),PREENCHER!M21))</f>
        <v>#REF!</v>
      </c>
      <c r="M23" s="23" t="e">
        <f>IF(PREENCHER!N21="","",IF(COUNTIF(PREENCHER!$AR21:$AT21,PREENCHER!N21)=0,CONCATENATE(PREENCHER!BI21,#REF!),PREENCHER!N21))</f>
        <v>#REF!</v>
      </c>
      <c r="N23" s="23">
        <f>IF(PREENCHER!R21="","",IF(COUNTIF(PREENCHER!$AR21:$AT21,PREENCHER!R21)=0,CONCATENATE(PREENCHER!BJ21,#REF!),PREENCHER!R21))</f>
        <v>78.7</v>
      </c>
      <c r="O23" s="13" t="str">
        <f t="shared" si="0"/>
        <v/>
      </c>
      <c r="P23" s="13" t="str">
        <f t="shared" si="1"/>
        <v/>
      </c>
      <c r="Q23" s="24"/>
      <c r="R23" s="12"/>
      <c r="S23" s="13" t="str">
        <f t="shared" si="2"/>
        <v/>
      </c>
      <c r="T23" s="13" t="str">
        <f t="shared" si="3"/>
        <v/>
      </c>
      <c r="U23" s="25" t="str">
        <f t="shared" si="4"/>
        <v/>
      </c>
    </row>
    <row r="24" spans="1:21" x14ac:dyDescent="0.3">
      <c r="A24" s="22" t="str">
        <f>IF(PREENCHER!A22="","",PREENCHER!A22)</f>
        <v/>
      </c>
      <c r="B24" s="22" t="str">
        <f>IF(PREENCHER!B22="","",PREENCHER!B22)</f>
        <v>Calça Social</v>
      </c>
      <c r="C24" s="22" t="str">
        <f>IF(PREENCHER!C22="","",PREENCHER!C22)</f>
        <v/>
      </c>
      <c r="D24" s="22" t="str">
        <f>IF(PREENCHER!D22="","",PREENCHER!D22)</f>
        <v/>
      </c>
      <c r="E24" s="23">
        <f>IF(PREENCHER!E22="","",IF(COUNTIF(PREENCHER!$AR22:$AT22,PREENCHER!E22)=0,CONCATENATE(PREENCHER!BA22,#REF!),PREENCHER!E22))</f>
        <v>74.27</v>
      </c>
      <c r="F24" s="23">
        <f>IF(PREENCHER!F22="","",IF(COUNTIF(PREENCHER!$AR22:$AT22,PREENCHER!F22)=0,CONCATENATE(PREENCHER!BB22,#REF!),PREENCHER!F22))</f>
        <v>80</v>
      </c>
      <c r="G24" s="23" t="str">
        <f>IF(PREENCHER!G22="","",IF(COUNTIF(PREENCHER!$AR22:$AT22,PREENCHER!G22)=0,CONCATENATE(PREENCHER!BC22,#REF!),PREENCHER!G22))</f>
        <v/>
      </c>
      <c r="H24" s="23" t="e">
        <f>IF(PREENCHER!H22="","",IF(COUNTIF(PREENCHER!$AR22:$AT22,PREENCHER!H22)=0,CONCATENATE(PREENCHER!BD22,#REF!),PREENCHER!H22))</f>
        <v>#REF!</v>
      </c>
      <c r="I24" s="23" t="str">
        <f>IF(PREENCHER!J22="","",IF(COUNTIF(PREENCHER!$AR22:$AT22,PREENCHER!J22)=0,CONCATENATE(PREENCHER!BE22,#REF!),PREENCHER!J22))</f>
        <v/>
      </c>
      <c r="J24" s="23" t="str">
        <f>IF(PREENCHER!K22="","",IF(COUNTIF(PREENCHER!$AR22:$AT22,PREENCHER!K22)=0,CONCATENATE(PREENCHER!BF22,#REF!),PREENCHER!K22))</f>
        <v/>
      </c>
      <c r="K24" s="23" t="str">
        <f>IF(PREENCHER!L22="","",IF(COUNTIF(PREENCHER!$AR22:$AT22,PREENCHER!L22)=0,CONCATENATE(PREENCHER!BG22,#REF!),PREENCHER!L22))</f>
        <v/>
      </c>
      <c r="L24" s="23" t="e">
        <f>IF(PREENCHER!M22="","",IF(COUNTIF(PREENCHER!$AR22:$AT22,PREENCHER!M22)=0,CONCATENATE(PREENCHER!BH22,#REF!),PREENCHER!M22))</f>
        <v>#REF!</v>
      </c>
      <c r="M24" s="23" t="e">
        <f>IF(PREENCHER!N22="","",IF(COUNTIF(PREENCHER!$AR22:$AT22,PREENCHER!N22)=0,CONCATENATE(PREENCHER!BI22,#REF!),PREENCHER!N22))</f>
        <v>#REF!</v>
      </c>
      <c r="N24" s="23">
        <f>IF(PREENCHER!R22="","",IF(COUNTIF(PREENCHER!$AR22:$AT22,PREENCHER!R22)=0,CONCATENATE(PREENCHER!BJ22,#REF!),PREENCHER!R22))</f>
        <v>72.73</v>
      </c>
      <c r="O24" s="13" t="str">
        <f t="shared" si="0"/>
        <v/>
      </c>
      <c r="P24" s="13" t="str">
        <f t="shared" si="1"/>
        <v/>
      </c>
      <c r="Q24" s="24"/>
      <c r="R24" s="12"/>
      <c r="S24" s="13" t="str">
        <f t="shared" si="2"/>
        <v/>
      </c>
      <c r="T24" s="13" t="str">
        <f t="shared" si="3"/>
        <v/>
      </c>
      <c r="U24" s="25" t="str">
        <f t="shared" si="4"/>
        <v/>
      </c>
    </row>
    <row r="25" spans="1:21" x14ac:dyDescent="0.3">
      <c r="A25" s="22" t="str">
        <f>IF(PREENCHER!A23="","",PREENCHER!A23)</f>
        <v/>
      </c>
      <c r="B25" s="22" t="str">
        <f>IF(PREENCHER!B23="","",PREENCHER!B23)</f>
        <v>Blazer</v>
      </c>
      <c r="C25" s="22" t="str">
        <f>IF(PREENCHER!C23="","",PREENCHER!C23)</f>
        <v/>
      </c>
      <c r="D25" s="22" t="str">
        <f>IF(PREENCHER!D23="","",PREENCHER!D23)</f>
        <v/>
      </c>
      <c r="E25" s="23">
        <f>IF(PREENCHER!E23="","",IF(COUNTIF(PREENCHER!$AR23:$AT23,PREENCHER!E23)=0,CONCATENATE(PREENCHER!BA23,#REF!),PREENCHER!E23))</f>
        <v>169.83</v>
      </c>
      <c r="F25" s="23">
        <f>IF(PREENCHER!F23="","",IF(COUNTIF(PREENCHER!$AR23:$AT23,PREENCHER!F23)=0,CONCATENATE(PREENCHER!BB23,#REF!),PREENCHER!F23))</f>
        <v>157</v>
      </c>
      <c r="G25" s="23" t="str">
        <f>IF(PREENCHER!G23="","",IF(COUNTIF(PREENCHER!$AR23:$AT23,PREENCHER!G23)=0,CONCATENATE(PREENCHER!BC23,#REF!),PREENCHER!G23))</f>
        <v/>
      </c>
      <c r="H25" s="23" t="e">
        <f>IF(PREENCHER!H23="","",IF(COUNTIF(PREENCHER!$AR23:$AT23,PREENCHER!H23)=0,CONCATENATE(PREENCHER!BD23,#REF!),PREENCHER!H23))</f>
        <v>#REF!</v>
      </c>
      <c r="I25" s="23" t="str">
        <f>IF(PREENCHER!J23="","",IF(COUNTIF(PREENCHER!$AR23:$AT23,PREENCHER!J23)=0,CONCATENATE(PREENCHER!BE23,#REF!),PREENCHER!J23))</f>
        <v/>
      </c>
      <c r="J25" s="23" t="str">
        <f>IF(PREENCHER!K23="","",IF(COUNTIF(PREENCHER!$AR23:$AT23,PREENCHER!K23)=0,CONCATENATE(PREENCHER!BF23,#REF!),PREENCHER!K23))</f>
        <v/>
      </c>
      <c r="K25" s="23" t="str">
        <f>IF(PREENCHER!L23="","",IF(COUNTIF(PREENCHER!$AR23:$AT23,PREENCHER!L23)=0,CONCATENATE(PREENCHER!BG23,#REF!),PREENCHER!L23))</f>
        <v/>
      </c>
      <c r="L25" s="23" t="e">
        <f>IF(PREENCHER!M23="","",IF(COUNTIF(PREENCHER!$AR23:$AT23,PREENCHER!M23)=0,CONCATENATE(PREENCHER!BH23,#REF!),PREENCHER!M23))</f>
        <v>#REF!</v>
      </c>
      <c r="M25" s="23" t="e">
        <f>IF(PREENCHER!N23="","",IF(COUNTIF(PREENCHER!$AR23:$AT23,PREENCHER!N23)=0,CONCATENATE(PREENCHER!BI23,#REF!),PREENCHER!N23))</f>
        <v>#REF!</v>
      </c>
      <c r="N25" s="23">
        <f>IF(PREENCHER!R23="","",IF(COUNTIF(PREENCHER!$AR23:$AT23,PREENCHER!R23)=0,CONCATENATE(PREENCHER!BJ23,#REF!),PREENCHER!R23))</f>
        <v>191.13</v>
      </c>
      <c r="O25" s="13" t="str">
        <f t="shared" si="0"/>
        <v/>
      </c>
      <c r="P25" s="13" t="str">
        <f t="shared" si="1"/>
        <v/>
      </c>
      <c r="Q25" s="24"/>
      <c r="R25" s="12"/>
      <c r="S25" s="13" t="str">
        <f t="shared" si="2"/>
        <v/>
      </c>
      <c r="T25" s="13" t="str">
        <f t="shared" si="3"/>
        <v/>
      </c>
      <c r="U25" s="25" t="str">
        <f t="shared" si="4"/>
        <v/>
      </c>
    </row>
    <row r="26" spans="1:21" x14ac:dyDescent="0.3">
      <c r="A26" s="22" t="str">
        <f>IF(PREENCHER!A24="","",PREENCHER!A24)</f>
        <v/>
      </c>
      <c r="B26" s="22" t="str">
        <f>IF(PREENCHER!B24="","",PREENCHER!B24)</f>
        <v>Sapato</v>
      </c>
      <c r="C26" s="22" t="str">
        <f>IF(PREENCHER!C24="","",PREENCHER!C24)</f>
        <v/>
      </c>
      <c r="D26" s="22" t="str">
        <f>IF(PREENCHER!D24="","",PREENCHER!D24)</f>
        <v/>
      </c>
      <c r="E26" s="23" t="e">
        <f>IF(PREENCHER!E24="","",IF(COUNTIF(PREENCHER!$AR24:$AT24,PREENCHER!E24)=0,CONCATENATE(PREENCHER!BA24,#REF!),PREENCHER!E24))</f>
        <v>#REF!</v>
      </c>
      <c r="F26" s="23" t="e">
        <f>IF(PREENCHER!F24="","",IF(COUNTIF(PREENCHER!$AR24:$AT24,PREENCHER!F24)=0,CONCATENATE(PREENCHER!BB24,#REF!),PREENCHER!F24))</f>
        <v>#REF!</v>
      </c>
      <c r="G26" s="23" t="str">
        <f>IF(PREENCHER!G24="","",IF(COUNTIF(PREENCHER!$AR24:$AT24,PREENCHER!G24)=0,CONCATENATE(PREENCHER!BC24,#REF!),PREENCHER!G24))</f>
        <v/>
      </c>
      <c r="H26" s="23">
        <f>IF(PREENCHER!H24="","",IF(COUNTIF(PREENCHER!$AR24:$AT24,PREENCHER!H24)=0,CONCATENATE(PREENCHER!BD24,#REF!),PREENCHER!H24))</f>
        <v>80</v>
      </c>
      <c r="I26" s="23" t="str">
        <f>IF(PREENCHER!J24="","",IF(COUNTIF(PREENCHER!$AR24:$AT24,PREENCHER!J24)=0,CONCATENATE(PREENCHER!BE24,#REF!),PREENCHER!J24))</f>
        <v/>
      </c>
      <c r="J26" s="23" t="str">
        <f>IF(PREENCHER!K24="","",IF(COUNTIF(PREENCHER!$AR24:$AT24,PREENCHER!K24)=0,CONCATENATE(PREENCHER!BF24,#REF!),PREENCHER!K24))</f>
        <v/>
      </c>
      <c r="K26" s="23" t="str">
        <f>IF(PREENCHER!L24="","",IF(COUNTIF(PREENCHER!$AR24:$AT24,PREENCHER!L24)=0,CONCATENATE(PREENCHER!BG24,#REF!),PREENCHER!L24))</f>
        <v/>
      </c>
      <c r="L26" s="23">
        <f>IF(PREENCHER!M24="","",IF(COUNTIF(PREENCHER!$AR24:$AT24,PREENCHER!M24)=0,CONCATENATE(PREENCHER!BH24,#REF!),PREENCHER!M24))</f>
        <v>180</v>
      </c>
      <c r="M26" s="23" t="e">
        <f>IF(PREENCHER!N24="","",IF(COUNTIF(PREENCHER!$AR24:$AT24,PREENCHER!N24)=0,CONCATENATE(PREENCHER!BI24,#REF!),PREENCHER!N24))</f>
        <v>#REF!</v>
      </c>
      <c r="N26" s="23">
        <f>IF(PREENCHER!R24="","",IF(COUNTIF(PREENCHER!$AR24:$AT24,PREENCHER!R24)=0,CONCATENATE(PREENCHER!BJ24,#REF!),PREENCHER!R24))</f>
        <v>124.65</v>
      </c>
      <c r="O26" s="13" t="str">
        <f t="shared" si="0"/>
        <v/>
      </c>
      <c r="P26" s="13" t="str">
        <f t="shared" si="1"/>
        <v/>
      </c>
      <c r="Q26" s="24"/>
      <c r="R26" s="12"/>
      <c r="S26" s="13" t="str">
        <f t="shared" si="2"/>
        <v/>
      </c>
      <c r="T26" s="13" t="str">
        <f t="shared" si="3"/>
        <v/>
      </c>
      <c r="U26" s="25" t="str">
        <f t="shared" si="4"/>
        <v/>
      </c>
    </row>
    <row r="27" spans="1:21" x14ac:dyDescent="0.3">
      <c r="A27" s="22" t="str">
        <f>IF(PREENCHER!A25="","",PREENCHER!A25)</f>
        <v/>
      </c>
      <c r="B27" s="22" t="str">
        <f>IF(PREENCHER!B25="","",PREENCHER!B25)</f>
        <v>Cinto</v>
      </c>
      <c r="C27" s="22" t="str">
        <f>IF(PREENCHER!C25="","",PREENCHER!C25)</f>
        <v/>
      </c>
      <c r="D27" s="22" t="str">
        <f>IF(PREENCHER!D25="","",PREENCHER!D25)</f>
        <v/>
      </c>
      <c r="E27" s="23">
        <f>IF(PREENCHER!E25="","",IF(COUNTIF(PREENCHER!$AR25:$AT25,PREENCHER!E25)=0,CONCATENATE(PREENCHER!BA25,#REF!),PREENCHER!E25))</f>
        <v>19</v>
      </c>
      <c r="F27" s="23">
        <f>IF(PREENCHER!F25="","",IF(COUNTIF(PREENCHER!$AR25:$AT25,PREENCHER!F25)=0,CONCATENATE(PREENCHER!BB25,#REF!),PREENCHER!F25))</f>
        <v>17.5</v>
      </c>
      <c r="G27" s="23" t="e">
        <f>IF(PREENCHER!G25="","",IF(COUNTIF(PREENCHER!$AR25:$AT25,PREENCHER!G25)=0,CONCATENATE(PREENCHER!BC25,#REF!),PREENCHER!G25))</f>
        <v>#REF!</v>
      </c>
      <c r="H27" s="23" t="str">
        <f>IF(PREENCHER!H25="","",IF(COUNTIF(PREENCHER!$AR25:$AT25,PREENCHER!H25)=0,CONCATENATE(PREENCHER!BD25,#REF!),PREENCHER!H25))</f>
        <v/>
      </c>
      <c r="I27" s="23" t="str">
        <f>IF(PREENCHER!J25="","",IF(COUNTIF(PREENCHER!$AR25:$AT25,PREENCHER!J25)=0,CONCATENATE(PREENCHER!BE25,#REF!),PREENCHER!J25))</f>
        <v/>
      </c>
      <c r="J27" s="23" t="str">
        <f>IF(PREENCHER!K25="","",IF(COUNTIF(PREENCHER!$AR25:$AT25,PREENCHER!K25)=0,CONCATENATE(PREENCHER!BF25,#REF!),PREENCHER!K25))</f>
        <v/>
      </c>
      <c r="K27" s="23" t="e">
        <f>IF(PREENCHER!L25="","",IF(COUNTIF(PREENCHER!$AR25:$AT25,PREENCHER!L25)=0,CONCATENATE(PREENCHER!BG25,#REF!),PREENCHER!L25))</f>
        <v>#REF!</v>
      </c>
      <c r="L27" s="23" t="e">
        <f>IF(PREENCHER!M25="","",IF(COUNTIF(PREENCHER!$AR25:$AT25,PREENCHER!M25)=0,CONCATENATE(PREENCHER!BH25,#REF!),PREENCHER!M25))</f>
        <v>#REF!</v>
      </c>
      <c r="M27" s="23" t="e">
        <f>IF(PREENCHER!N25="","",IF(COUNTIF(PREENCHER!$AR25:$AT25,PREENCHER!N25)=0,CONCATENATE(PREENCHER!BI25,#REF!),PREENCHER!N25))</f>
        <v>#REF!</v>
      </c>
      <c r="N27" s="23">
        <f>IF(PREENCHER!R25="","",IF(COUNTIF(PREENCHER!$AR25:$AT25,PREENCHER!R25)=0,CONCATENATE(PREENCHER!BJ25,#REF!),PREENCHER!R25))</f>
        <v>19.61</v>
      </c>
      <c r="O27" s="13" t="str">
        <f t="shared" si="0"/>
        <v/>
      </c>
      <c r="P27" s="13" t="str">
        <f t="shared" si="1"/>
        <v/>
      </c>
      <c r="Q27" s="24"/>
      <c r="R27" s="12"/>
      <c r="S27" s="13" t="str">
        <f t="shared" si="2"/>
        <v/>
      </c>
      <c r="T27" s="13" t="str">
        <f t="shared" si="3"/>
        <v/>
      </c>
      <c r="U27" s="25" t="str">
        <f t="shared" si="4"/>
        <v/>
      </c>
    </row>
    <row r="28" spans="1:21" x14ac:dyDescent="0.3">
      <c r="A28" s="22" t="str">
        <f>IF(PREENCHER!A26="","",PREENCHER!A26)</f>
        <v/>
      </c>
      <c r="B28" s="22" t="str">
        <f>IF(PREENCHER!B26="","",PREENCHER!B26)</f>
        <v>Gravata</v>
      </c>
      <c r="C28" s="22" t="str">
        <f>IF(PREENCHER!C26="","",PREENCHER!C26)</f>
        <v/>
      </c>
      <c r="D28" s="22" t="str">
        <f>IF(PREENCHER!D26="","",PREENCHER!D26)</f>
        <v/>
      </c>
      <c r="E28" s="23">
        <f>IF(PREENCHER!E26="","",IF(COUNTIF(PREENCHER!$AR26:$AT26,PREENCHER!E26)=0,CONCATENATE(PREENCHER!BA26,#REF!),PREENCHER!E26))</f>
        <v>23.05</v>
      </c>
      <c r="F28" s="23" t="e">
        <f>IF(PREENCHER!F26="","",IF(COUNTIF(PREENCHER!$AR26:$AT26,PREENCHER!F26)=0,CONCATENATE(PREENCHER!BB26,#REF!),PREENCHER!F26))</f>
        <v>#REF!</v>
      </c>
      <c r="G28" s="23" t="str">
        <f>IF(PREENCHER!G26="","",IF(COUNTIF(PREENCHER!$AR26:$AT26,PREENCHER!G26)=0,CONCATENATE(PREENCHER!BC26,#REF!),PREENCHER!G26))</f>
        <v/>
      </c>
      <c r="H28" s="23" t="str">
        <f>IF(PREENCHER!H26="","",IF(COUNTIF(PREENCHER!$AR26:$AT26,PREENCHER!H26)=0,CONCATENATE(PREENCHER!BD26,#REF!),PREENCHER!H26))</f>
        <v/>
      </c>
      <c r="I28" s="23" t="str">
        <f>IF(PREENCHER!J26="","",IF(COUNTIF(PREENCHER!$AR26:$AT26,PREENCHER!J26)=0,CONCATENATE(PREENCHER!BE26,#REF!),PREENCHER!J26))</f>
        <v/>
      </c>
      <c r="J28" s="23" t="str">
        <f>IF(PREENCHER!K26="","",IF(COUNTIF(PREENCHER!$AR26:$AT26,PREENCHER!K26)=0,CONCATENATE(PREENCHER!BF26,#REF!),PREENCHER!K26))</f>
        <v/>
      </c>
      <c r="K28" s="23" t="str">
        <f>IF(PREENCHER!L26="","",IF(COUNTIF(PREENCHER!$AR26:$AT26,PREENCHER!L26)=0,CONCATENATE(PREENCHER!BG26,#REF!),PREENCHER!L26))</f>
        <v/>
      </c>
      <c r="L28" s="23">
        <f>IF(PREENCHER!M26="","",IF(COUNTIF(PREENCHER!$AR26:$AT26,PREENCHER!M26)=0,CONCATENATE(PREENCHER!BH26,#REF!),PREENCHER!M26))</f>
        <v>49.9</v>
      </c>
      <c r="M28" s="23">
        <f>IF(PREENCHER!N26="","",IF(COUNTIF(PREENCHER!$AR26:$AT26,PREENCHER!N26)=0,CONCATENATE(PREENCHER!BI26,#REF!),PREENCHER!N26))</f>
        <v>25.09</v>
      </c>
      <c r="N28" s="23">
        <f>IF(PREENCHER!R26="","",IF(COUNTIF(PREENCHER!$AR26:$AT26,PREENCHER!R26)=0,CONCATENATE(PREENCHER!BJ26,#REF!),PREENCHER!R26))</f>
        <v>23.05</v>
      </c>
      <c r="O28" s="13" t="str">
        <f t="shared" si="0"/>
        <v/>
      </c>
      <c r="P28" s="13" t="str">
        <f t="shared" si="1"/>
        <v/>
      </c>
      <c r="Q28" s="24"/>
      <c r="R28" s="12"/>
      <c r="S28" s="13" t="str">
        <f t="shared" si="2"/>
        <v/>
      </c>
      <c r="T28" s="13" t="str">
        <f t="shared" si="3"/>
        <v/>
      </c>
      <c r="U28" s="25" t="str">
        <f t="shared" si="4"/>
        <v/>
      </c>
    </row>
    <row r="29" spans="1:21" x14ac:dyDescent="0.3">
      <c r="A29" s="22" t="str">
        <f>IF(PREENCHER!A27="","",PREENCHER!A27)</f>
        <v/>
      </c>
      <c r="B29" s="22" t="str">
        <f>IF(PREENCHER!B27="","",PREENCHER!B27)</f>
        <v>Camisa Polo</v>
      </c>
      <c r="C29" s="22" t="str">
        <f>IF(PREENCHER!C27="","",PREENCHER!C27)</f>
        <v/>
      </c>
      <c r="D29" s="22" t="str">
        <f>IF(PREENCHER!D27="","",PREENCHER!D27)</f>
        <v/>
      </c>
      <c r="E29" s="23" t="e">
        <f>IF(PREENCHER!E27="","",IF(COUNTIF(PREENCHER!$AR27:$AT27,PREENCHER!E27)=0,CONCATENATE(PREENCHER!BA27,#REF!),PREENCHER!E27))</f>
        <v>#REF!</v>
      </c>
      <c r="F29" s="23">
        <f>IF(PREENCHER!F27="","",IF(COUNTIF(PREENCHER!$AR27:$AT27,PREENCHER!F27)=0,CONCATENATE(PREENCHER!BB27,#REF!),PREENCHER!F27))</f>
        <v>46</v>
      </c>
      <c r="G29" s="23">
        <f>IF(PREENCHER!G27="","",IF(COUNTIF(PREENCHER!$AR27:$AT27,PREENCHER!G27)=0,CONCATENATE(PREENCHER!BC27,#REF!),PREENCHER!G27))</f>
        <v>35</v>
      </c>
      <c r="H29" s="23" t="e">
        <f>IF(PREENCHER!H27="","",IF(COUNTIF(PREENCHER!$AR27:$AT27,PREENCHER!H27)=0,CONCATENATE(PREENCHER!BD27,#REF!),PREENCHER!H27))</f>
        <v>#REF!</v>
      </c>
      <c r="I29" s="23" t="str">
        <f>IF(PREENCHER!J27="","",IF(COUNTIF(PREENCHER!$AR27:$AT27,PREENCHER!J27)=0,CONCATENATE(PREENCHER!BE27,#REF!),PREENCHER!J27))</f>
        <v/>
      </c>
      <c r="J29" s="23" t="str">
        <f>IF(PREENCHER!K27="","",IF(COUNTIF(PREENCHER!$AR27:$AT27,PREENCHER!K27)=0,CONCATENATE(PREENCHER!BF27,#REF!),PREENCHER!K27))</f>
        <v/>
      </c>
      <c r="K29" s="23" t="e">
        <f>IF(PREENCHER!L27="","",IF(COUNTIF(PREENCHER!$AR27:$AT27,PREENCHER!L27)=0,CONCATENATE(PREENCHER!BG27,#REF!),PREENCHER!L27))</f>
        <v>#REF!</v>
      </c>
      <c r="L29" s="23">
        <f>IF(PREENCHER!M27="","",IF(COUNTIF(PREENCHER!$AR27:$AT27,PREENCHER!M27)=0,CONCATENATE(PREENCHER!BH27,#REF!),PREENCHER!M27))</f>
        <v>52.9</v>
      </c>
      <c r="M29" s="23" t="str">
        <f>IF(PREENCHER!N27="","",IF(COUNTIF(PREENCHER!$AR27:$AT27,PREENCHER!N27)=0,CONCATENATE(PREENCHER!BI27,#REF!),PREENCHER!N27))</f>
        <v/>
      </c>
      <c r="N29" s="23" t="str">
        <f>IF(PREENCHER!R27="","",IF(COUNTIF(PREENCHER!$AR27:$AT27,PREENCHER!R27)=0,CONCATENATE(PREENCHER!BJ27,#REF!),PREENCHER!R27))</f>
        <v/>
      </c>
      <c r="O29" s="13" t="str">
        <f t="shared" si="0"/>
        <v/>
      </c>
      <c r="P29" s="13" t="str">
        <f t="shared" si="1"/>
        <v/>
      </c>
      <c r="Q29" s="24"/>
      <c r="R29" s="12"/>
      <c r="S29" s="13" t="str">
        <f t="shared" si="2"/>
        <v/>
      </c>
      <c r="T29" s="13" t="str">
        <f t="shared" si="3"/>
        <v/>
      </c>
      <c r="U29" s="25" t="str">
        <f t="shared" si="4"/>
        <v/>
      </c>
    </row>
    <row r="30" spans="1:21" x14ac:dyDescent="0.3">
      <c r="A30" s="22" t="str">
        <f>IF(PREENCHER!A28="","",PREENCHER!A28)</f>
        <v/>
      </c>
      <c r="B30" s="22" t="str">
        <f>IF(PREENCHER!B28="","",PREENCHER!B28)</f>
        <v>Calça Jeans</v>
      </c>
      <c r="C30" s="22" t="str">
        <f>IF(PREENCHER!C28="","",PREENCHER!C28)</f>
        <v/>
      </c>
      <c r="D30" s="22" t="str">
        <f>IF(PREENCHER!D28="","",PREENCHER!D28)</f>
        <v/>
      </c>
      <c r="E30" s="23" t="e">
        <f>IF(PREENCHER!E28="","",IF(COUNTIF(PREENCHER!$AR28:$AT28,PREENCHER!E28)=0,CONCATENATE(PREENCHER!BA28,#REF!),PREENCHER!E28))</f>
        <v>#REF!</v>
      </c>
      <c r="F30" s="23">
        <f>IF(PREENCHER!F28="","",IF(COUNTIF(PREENCHER!$AR28:$AT28,PREENCHER!F28)=0,CONCATENATE(PREENCHER!BB28,#REF!),PREENCHER!F28))</f>
        <v>41.05</v>
      </c>
      <c r="G30" s="23" t="e">
        <f>IF(PREENCHER!G28="","",IF(COUNTIF(PREENCHER!$AR28:$AT28,PREENCHER!G28)=0,CONCATENATE(PREENCHER!BC28,#REF!),PREENCHER!G28))</f>
        <v>#REF!</v>
      </c>
      <c r="H30" s="23">
        <f>IF(PREENCHER!H28="","",IF(COUNTIF(PREENCHER!$AR28:$AT28,PREENCHER!H28)=0,CONCATENATE(PREENCHER!BD28,#REF!),PREENCHER!H28))</f>
        <v>50</v>
      </c>
      <c r="I30" s="23" t="str">
        <f>IF(PREENCHER!J28="","",IF(COUNTIF(PREENCHER!$AR28:$AT28,PREENCHER!J28)=0,CONCATENATE(PREENCHER!BE28,#REF!),PREENCHER!J28))</f>
        <v/>
      </c>
      <c r="J30" s="23" t="str">
        <f>IF(PREENCHER!K28="","",IF(COUNTIF(PREENCHER!$AR28:$AT28,PREENCHER!K28)=0,CONCATENATE(PREENCHER!BF28,#REF!),PREENCHER!K28))</f>
        <v/>
      </c>
      <c r="K30" s="23" t="e">
        <f>IF(PREENCHER!L28="","",IF(COUNTIF(PREENCHER!$AR28:$AT28,PREENCHER!L28)=0,CONCATENATE(PREENCHER!BG28,#REF!),PREENCHER!L28))</f>
        <v>#REF!</v>
      </c>
      <c r="L30" s="23">
        <f>IF(PREENCHER!M28="","",IF(COUNTIF(PREENCHER!$AR28:$AT28,PREENCHER!M28)=0,CONCATENATE(PREENCHER!BH28,#REF!),PREENCHER!M28))</f>
        <v>58.9</v>
      </c>
      <c r="M30" s="23" t="str">
        <f>IF(PREENCHER!N28="","",IF(COUNTIF(PREENCHER!$AR28:$AT28,PREENCHER!N28)=0,CONCATENATE(PREENCHER!BI28,#REF!),PREENCHER!N28))</f>
        <v/>
      </c>
      <c r="N30" s="23" t="str">
        <f>IF(PREENCHER!R28="","",IF(COUNTIF(PREENCHER!$AR28:$AT28,PREENCHER!R28)=0,CONCATENATE(PREENCHER!BJ28,#REF!),PREENCHER!R28))</f>
        <v/>
      </c>
      <c r="O30" s="13" t="str">
        <f t="shared" si="0"/>
        <v/>
      </c>
      <c r="P30" s="13" t="str">
        <f t="shared" si="1"/>
        <v/>
      </c>
      <c r="Q30" s="24"/>
      <c r="R30" s="12"/>
      <c r="S30" s="13" t="str">
        <f t="shared" si="2"/>
        <v/>
      </c>
      <c r="T30" s="13" t="str">
        <f t="shared" si="3"/>
        <v/>
      </c>
      <c r="U30" s="25" t="str">
        <f t="shared" si="4"/>
        <v/>
      </c>
    </row>
    <row r="31" spans="1:21" x14ac:dyDescent="0.3">
      <c r="A31" s="22" t="str">
        <f>IF(PREENCHER!A29="","",PREENCHER!A29)</f>
        <v/>
      </c>
      <c r="B31" s="22" t="str">
        <f>IF(PREENCHER!B29="","",PREENCHER!B29)</f>
        <v>Calçado de segurança</v>
      </c>
      <c r="C31" s="22" t="str">
        <f>IF(PREENCHER!C29="","",PREENCHER!C29)</f>
        <v/>
      </c>
      <c r="D31" s="22" t="str">
        <f>IF(PREENCHER!D29="","",PREENCHER!D29)</f>
        <v/>
      </c>
      <c r="E31" s="23" t="str">
        <f>IF(PREENCHER!E29="","",IF(COUNTIF(PREENCHER!$AR29:$AT29,PREENCHER!E29)=0,CONCATENATE(PREENCHER!BA29,#REF!),PREENCHER!E29))</f>
        <v/>
      </c>
      <c r="F31" s="23" t="e">
        <f>IF(PREENCHER!F29="","",IF(COUNTIF(PREENCHER!$AR29:$AT29,PREENCHER!F29)=0,CONCATENATE(PREENCHER!BB29,#REF!),PREENCHER!F29))</f>
        <v>#REF!</v>
      </c>
      <c r="G31" s="23">
        <f>IF(PREENCHER!G29="","",IF(COUNTIF(PREENCHER!$AR29:$AT29,PREENCHER!G29)=0,CONCATENATE(PREENCHER!BC29,#REF!),PREENCHER!G29))</f>
        <v>50</v>
      </c>
      <c r="H31" s="23" t="e">
        <f>IF(PREENCHER!H29="","",IF(COUNTIF(PREENCHER!$AR29:$AT29,PREENCHER!H29)=0,CONCATENATE(PREENCHER!BD29,#REF!),PREENCHER!H29))</f>
        <v>#REF!</v>
      </c>
      <c r="I31" s="23" t="str">
        <f>IF(PREENCHER!J29="","",IF(COUNTIF(PREENCHER!$AR29:$AT29,PREENCHER!J29)=0,CONCATENATE(PREENCHER!BE29,#REF!),PREENCHER!J29))</f>
        <v/>
      </c>
      <c r="J31" s="23">
        <f>IF(PREENCHER!K29="","",IF(COUNTIF(PREENCHER!$AR29:$AT29,PREENCHER!K29)=0,CONCATENATE(PREENCHER!BF29,#REF!),PREENCHER!K29))</f>
        <v>64</v>
      </c>
      <c r="K31" s="23" t="str">
        <f>IF(PREENCHER!L29="","",IF(COUNTIF(PREENCHER!$AR29:$AT29,PREENCHER!L29)=0,CONCATENATE(PREENCHER!BG29,#REF!),PREENCHER!L29))</f>
        <v/>
      </c>
      <c r="L31" s="23">
        <f>IF(PREENCHER!M29="","",IF(COUNTIF(PREENCHER!$AR29:$AT29,PREENCHER!M29)=0,CONCATENATE(PREENCHER!BH29,#REF!),PREENCHER!M29))</f>
        <v>99.9</v>
      </c>
      <c r="M31" s="23" t="str">
        <f>IF(PREENCHER!N29="","",IF(COUNTIF(PREENCHER!$AR29:$AT29,PREENCHER!N29)=0,CONCATENATE(PREENCHER!BI29,#REF!),PREENCHER!N29))</f>
        <v/>
      </c>
      <c r="N31" s="23" t="str">
        <f>IF(PREENCHER!R29="","",IF(COUNTIF(PREENCHER!$AR29:$AT29,PREENCHER!R29)=0,CONCATENATE(PREENCHER!BJ29,#REF!),PREENCHER!R29))</f>
        <v/>
      </c>
      <c r="O31" s="13" t="str">
        <f t="shared" si="0"/>
        <v/>
      </c>
      <c r="P31" s="13" t="str">
        <f t="shared" si="1"/>
        <v/>
      </c>
      <c r="Q31" s="24"/>
      <c r="R31" s="12"/>
      <c r="S31" s="13" t="str">
        <f t="shared" si="2"/>
        <v/>
      </c>
      <c r="T31" s="13" t="str">
        <f t="shared" si="3"/>
        <v/>
      </c>
      <c r="U31" s="25" t="str">
        <f t="shared" si="4"/>
        <v/>
      </c>
    </row>
    <row r="32" spans="1:21" x14ac:dyDescent="0.3">
      <c r="A32" s="22" t="str">
        <f>IF(PREENCHER!A30="","",PREENCHER!A30)</f>
        <v/>
      </c>
      <c r="B32" s="22" t="str">
        <f>IF(PREENCHER!B30="","",PREENCHER!B30)</f>
        <v/>
      </c>
      <c r="C32" s="22" t="str">
        <f>IF(PREENCHER!C30="","",PREENCHER!C30)</f>
        <v/>
      </c>
      <c r="D32" s="22" t="str">
        <f>IF(PREENCHER!D30="","",PREENCHER!D30)</f>
        <v/>
      </c>
      <c r="E32" s="23" t="str">
        <f>IF(PREENCHER!E30="","",IF(COUNTIF(PREENCHER!$AR30:$AT30,PREENCHER!E30)=0,CONCATENATE(PREENCHER!BA30,#REF!),PREENCHER!E30))</f>
        <v/>
      </c>
      <c r="F32" s="23" t="str">
        <f>IF(PREENCHER!F30="","",IF(COUNTIF(PREENCHER!$AR30:$AT30,PREENCHER!F30)=0,CONCATENATE(PREENCHER!BB30,#REF!),PREENCHER!F30))</f>
        <v/>
      </c>
      <c r="G32" s="23" t="str">
        <f>IF(PREENCHER!G30="","",IF(COUNTIF(PREENCHER!$AR30:$AT30,PREENCHER!G30)=0,CONCATENATE(PREENCHER!BC30,#REF!),PREENCHER!G30))</f>
        <v/>
      </c>
      <c r="H32" s="23" t="str">
        <f>IF(PREENCHER!H30="","",IF(COUNTIF(PREENCHER!$AR30:$AT30,PREENCHER!H30)=0,CONCATENATE(PREENCHER!BD30,#REF!),PREENCHER!H30))</f>
        <v/>
      </c>
      <c r="I32" s="23" t="str">
        <f>IF(PREENCHER!J30="","",IF(COUNTIF(PREENCHER!$AR30:$AT30,PREENCHER!J30)=0,CONCATENATE(PREENCHER!BE30,#REF!),PREENCHER!J30))</f>
        <v/>
      </c>
      <c r="J32" s="23" t="str">
        <f>IF(PREENCHER!K30="","",IF(COUNTIF(PREENCHER!$AR30:$AT30,PREENCHER!K30)=0,CONCATENATE(PREENCHER!BF30,#REF!),PREENCHER!K30))</f>
        <v/>
      </c>
      <c r="K32" s="23" t="str">
        <f>IF(PREENCHER!L30="","",IF(COUNTIF(PREENCHER!$AR30:$AT30,PREENCHER!L30)=0,CONCATENATE(PREENCHER!BG30,#REF!),PREENCHER!L30))</f>
        <v/>
      </c>
      <c r="L32" s="23" t="str">
        <f>IF(PREENCHER!M30="","",IF(COUNTIF(PREENCHER!$AR30:$AT30,PREENCHER!M30)=0,CONCATENATE(PREENCHER!BH30,#REF!),PREENCHER!M30))</f>
        <v/>
      </c>
      <c r="M32" s="23" t="str">
        <f>IF(PREENCHER!N30="","",IF(COUNTIF(PREENCHER!$AR30:$AT30,PREENCHER!N30)=0,CONCATENATE(PREENCHER!BI30,#REF!),PREENCHER!N30))</f>
        <v/>
      </c>
      <c r="N32" s="23" t="str">
        <f>IF(PREENCHER!R30="","",IF(COUNTIF(PREENCHER!$AR30:$AT30,PREENCHER!R30)=0,CONCATENATE(PREENCHER!BJ30,#REF!),PREENCHER!R30))</f>
        <v/>
      </c>
      <c r="O32" s="13" t="str">
        <f t="shared" si="0"/>
        <v/>
      </c>
      <c r="P32" s="13" t="str">
        <f t="shared" si="1"/>
        <v/>
      </c>
      <c r="Q32" s="24"/>
      <c r="R32" s="12"/>
      <c r="S32" s="13" t="str">
        <f t="shared" si="2"/>
        <v/>
      </c>
      <c r="T32" s="13" t="str">
        <f t="shared" si="3"/>
        <v/>
      </c>
      <c r="U32" s="25" t="str">
        <f t="shared" si="4"/>
        <v/>
      </c>
    </row>
    <row r="33" spans="1:21" x14ac:dyDescent="0.3">
      <c r="A33" s="22" t="str">
        <f>IF(PREENCHER!A31="","",PREENCHER!A31)</f>
        <v/>
      </c>
      <c r="B33" s="22" t="str">
        <f>IF(PREENCHER!B31="","",PREENCHER!B31)</f>
        <v/>
      </c>
      <c r="C33" s="22" t="str">
        <f>IF(PREENCHER!C31="","",PREENCHER!C31)</f>
        <v/>
      </c>
      <c r="D33" s="22" t="str">
        <f>IF(PREENCHER!D31="","",PREENCHER!D31)</f>
        <v/>
      </c>
      <c r="E33" s="23" t="str">
        <f>IF(PREENCHER!E31="","",IF(COUNTIF(PREENCHER!$AR31:$AT31,PREENCHER!E31)=0,CONCATENATE(PREENCHER!BA31,#REF!),PREENCHER!E31))</f>
        <v/>
      </c>
      <c r="F33" s="23" t="str">
        <f>IF(PREENCHER!F31="","",IF(COUNTIF(PREENCHER!$AR31:$AT31,PREENCHER!F31)=0,CONCATENATE(PREENCHER!BB31,#REF!),PREENCHER!F31))</f>
        <v/>
      </c>
      <c r="G33" s="23" t="str">
        <f>IF(PREENCHER!G31="","",IF(COUNTIF(PREENCHER!$AR31:$AT31,PREENCHER!G31)=0,CONCATENATE(PREENCHER!BC31,#REF!),PREENCHER!G31))</f>
        <v/>
      </c>
      <c r="H33" s="23" t="str">
        <f>IF(PREENCHER!H31="","",IF(COUNTIF(PREENCHER!$AR31:$AT31,PREENCHER!H31)=0,CONCATENATE(PREENCHER!BD31,#REF!),PREENCHER!H31))</f>
        <v/>
      </c>
      <c r="I33" s="23" t="str">
        <f>IF(PREENCHER!J31="","",IF(COUNTIF(PREENCHER!$AR31:$AT31,PREENCHER!J31)=0,CONCATENATE(PREENCHER!BE31,#REF!),PREENCHER!J31))</f>
        <v/>
      </c>
      <c r="J33" s="23" t="str">
        <f>IF(PREENCHER!K31="","",IF(COUNTIF(PREENCHER!$AR31:$AT31,PREENCHER!K31)=0,CONCATENATE(PREENCHER!BF31,#REF!),PREENCHER!K31))</f>
        <v/>
      </c>
      <c r="K33" s="23" t="str">
        <f>IF(PREENCHER!L31="","",IF(COUNTIF(PREENCHER!$AR31:$AT31,PREENCHER!L31)=0,CONCATENATE(PREENCHER!BG31,#REF!),PREENCHER!L31))</f>
        <v/>
      </c>
      <c r="L33" s="23" t="str">
        <f>IF(PREENCHER!M31="","",IF(COUNTIF(PREENCHER!$AR31:$AT31,PREENCHER!M31)=0,CONCATENATE(PREENCHER!BH31,#REF!),PREENCHER!M31))</f>
        <v/>
      </c>
      <c r="M33" s="23" t="str">
        <f>IF(PREENCHER!N31="","",IF(COUNTIF(PREENCHER!$AR31:$AT31,PREENCHER!N31)=0,CONCATENATE(PREENCHER!BI31,#REF!),PREENCHER!N31))</f>
        <v/>
      </c>
      <c r="N33" s="23" t="str">
        <f>IF(PREENCHER!R31="","",IF(COUNTIF(PREENCHER!$AR31:$AT31,PREENCHER!R31)=0,CONCATENATE(PREENCHER!BJ31,#REF!),PREENCHER!R31))</f>
        <v/>
      </c>
      <c r="O33" s="13" t="str">
        <f t="shared" si="0"/>
        <v/>
      </c>
      <c r="P33" s="13" t="str">
        <f t="shared" si="1"/>
        <v/>
      </c>
      <c r="Q33" s="24"/>
      <c r="R33" s="12"/>
      <c r="S33" s="13" t="str">
        <f t="shared" si="2"/>
        <v/>
      </c>
      <c r="T33" s="13" t="str">
        <f t="shared" si="3"/>
        <v/>
      </c>
      <c r="U33" s="25" t="str">
        <f t="shared" si="4"/>
        <v/>
      </c>
    </row>
    <row r="34" spans="1:21" x14ac:dyDescent="0.3">
      <c r="A34" s="22" t="str">
        <f>IF(PREENCHER!A32="","",PREENCHER!A32)</f>
        <v/>
      </c>
      <c r="B34" s="22" t="str">
        <f>IF(PREENCHER!B32="","",PREENCHER!B32)</f>
        <v/>
      </c>
      <c r="C34" s="22" t="str">
        <f>IF(PREENCHER!C32="","",PREENCHER!C32)</f>
        <v/>
      </c>
      <c r="D34" s="22" t="str">
        <f>IF(PREENCHER!D32="","",PREENCHER!D32)</f>
        <v/>
      </c>
      <c r="E34" s="23" t="str">
        <f>IF(PREENCHER!E32="","",IF(COUNTIF(PREENCHER!$AR32:$AT32,PREENCHER!E32)=0,CONCATENATE(PREENCHER!BA32,#REF!),PREENCHER!E32))</f>
        <v/>
      </c>
      <c r="F34" s="23" t="str">
        <f>IF(PREENCHER!F32="","",IF(COUNTIF(PREENCHER!$AR32:$AT32,PREENCHER!F32)=0,CONCATENATE(PREENCHER!BB32,#REF!),PREENCHER!F32))</f>
        <v/>
      </c>
      <c r="G34" s="23" t="str">
        <f>IF(PREENCHER!G32="","",IF(COUNTIF(PREENCHER!$AR32:$AT32,PREENCHER!G32)=0,CONCATENATE(PREENCHER!BC32,#REF!),PREENCHER!G32))</f>
        <v/>
      </c>
      <c r="H34" s="23" t="str">
        <f>IF(PREENCHER!H32="","",IF(COUNTIF(PREENCHER!$AR32:$AT32,PREENCHER!H32)=0,CONCATENATE(PREENCHER!BD32,#REF!),PREENCHER!H32))</f>
        <v/>
      </c>
      <c r="I34" s="23" t="str">
        <f>IF(PREENCHER!J32="","",IF(COUNTIF(PREENCHER!$AR32:$AT32,PREENCHER!J32)=0,CONCATENATE(PREENCHER!BE32,#REF!),PREENCHER!J32))</f>
        <v/>
      </c>
      <c r="J34" s="23" t="str">
        <f>IF(PREENCHER!K32="","",IF(COUNTIF(PREENCHER!$AR32:$AT32,PREENCHER!K32)=0,CONCATENATE(PREENCHER!BF32,#REF!),PREENCHER!K32))</f>
        <v/>
      </c>
      <c r="K34" s="23" t="str">
        <f>IF(PREENCHER!L32="","",IF(COUNTIF(PREENCHER!$AR32:$AT32,PREENCHER!L32)=0,CONCATENATE(PREENCHER!BG32,#REF!),PREENCHER!L32))</f>
        <v/>
      </c>
      <c r="L34" s="23" t="str">
        <f>IF(PREENCHER!M32="","",IF(COUNTIF(PREENCHER!$AR32:$AT32,PREENCHER!M32)=0,CONCATENATE(PREENCHER!BH32,#REF!),PREENCHER!M32))</f>
        <v/>
      </c>
      <c r="M34" s="23" t="str">
        <f>IF(PREENCHER!N32="","",IF(COUNTIF(PREENCHER!$AR32:$AT32,PREENCHER!N32)=0,CONCATENATE(PREENCHER!BI32,#REF!),PREENCHER!N32))</f>
        <v/>
      </c>
      <c r="N34" s="23" t="str">
        <f>IF(PREENCHER!R32="","",IF(COUNTIF(PREENCHER!$AR32:$AT32,PREENCHER!R32)=0,CONCATENATE(PREENCHER!BJ32,#REF!),PREENCHER!R32))</f>
        <v/>
      </c>
      <c r="O34" s="13" t="str">
        <f t="shared" si="0"/>
        <v/>
      </c>
      <c r="P34" s="13" t="str">
        <f t="shared" si="1"/>
        <v/>
      </c>
      <c r="Q34" s="24"/>
      <c r="R34" s="12"/>
      <c r="S34" s="13" t="str">
        <f t="shared" si="2"/>
        <v/>
      </c>
      <c r="T34" s="13" t="str">
        <f t="shared" si="3"/>
        <v/>
      </c>
      <c r="U34" s="25" t="str">
        <f t="shared" si="4"/>
        <v/>
      </c>
    </row>
    <row r="35" spans="1:21" x14ac:dyDescent="0.3">
      <c r="A35" s="22" t="str">
        <f>IF(PREENCHER!A33="","",PREENCHER!A33)</f>
        <v/>
      </c>
      <c r="B35" s="22" t="str">
        <f>IF(PREENCHER!B33="","",PREENCHER!B33)</f>
        <v>SEGURO DE VIDA</v>
      </c>
      <c r="C35" s="22" t="str">
        <f>IF(PREENCHER!C33="","",PREENCHER!C33)</f>
        <v/>
      </c>
      <c r="D35" s="22" t="str">
        <f>IF(PREENCHER!D33="","",PREENCHER!D33)</f>
        <v/>
      </c>
      <c r="E35" s="23">
        <f>IF(PREENCHER!E33="","",IF(COUNTIF(PREENCHER!$AR33:$AT33,PREENCHER!E33)=0,CONCATENATE(PREENCHER!BA33,#REF!),PREENCHER!E33))</f>
        <v>2.36</v>
      </c>
      <c r="F35" s="23" t="e">
        <f>IF(PREENCHER!F33="","",IF(COUNTIF(PREENCHER!$AR33:$AT33,PREENCHER!F33)=0,CONCATENATE(PREENCHER!BB33,#REF!),PREENCHER!F33))</f>
        <v>#REF!</v>
      </c>
      <c r="G35" s="23" t="str">
        <f>IF(PREENCHER!G33="","",IF(COUNTIF(PREENCHER!$AR33:$AT33,PREENCHER!G33)=0,CONCATENATE(PREENCHER!BC33,#REF!),PREENCHER!G33))</f>
        <v/>
      </c>
      <c r="H35" s="23">
        <f>IF(PREENCHER!H33="","",IF(COUNTIF(PREENCHER!$AR33:$AT33,PREENCHER!H33)=0,CONCATENATE(PREENCHER!BD33,#REF!),PREENCHER!H33))</f>
        <v>1.35</v>
      </c>
      <c r="I35" s="23" t="e">
        <f>IF(PREENCHER!J33="","",IF(COUNTIF(PREENCHER!$AR33:$AT33,PREENCHER!J33)=0,CONCATENATE(PREENCHER!BE33,#REF!),PREENCHER!J33))</f>
        <v>#REF!</v>
      </c>
      <c r="J35" s="23" t="e">
        <f>IF(PREENCHER!K33="","",IF(COUNTIF(PREENCHER!$AR33:$AT33,PREENCHER!K33)=0,CONCATENATE(PREENCHER!BF33,#REF!),PREENCHER!K33))</f>
        <v>#REF!</v>
      </c>
      <c r="K35" s="23" t="e">
        <f>IF(PREENCHER!L33="","",IF(COUNTIF(PREENCHER!$AR33:$AT33,PREENCHER!L33)=0,CONCATENATE(PREENCHER!BG33,#REF!),PREENCHER!L33))</f>
        <v>#REF!</v>
      </c>
      <c r="L35" s="23" t="str">
        <f>IF(PREENCHER!M33="","",IF(COUNTIF(PREENCHER!$AR33:$AT33,PREENCHER!M33)=0,CONCATENATE(PREENCHER!BH33,#REF!),PREENCHER!M33))</f>
        <v/>
      </c>
      <c r="M35" s="23" t="e">
        <f>IF(PREENCHER!N33="","",IF(COUNTIF(PREENCHER!$AR33:$AT33,PREENCHER!N33)=0,CONCATENATE(PREENCHER!BI33,#REF!),PREENCHER!N33))</f>
        <v>#REF!</v>
      </c>
      <c r="N35" s="23" t="e">
        <f>IF(PREENCHER!R33="","",IF(COUNTIF(PREENCHER!$AR33:$AT33,PREENCHER!R33)=0,CONCATENATE(PREENCHER!BJ33,#REF!),PREENCHER!R33))</f>
        <v>#REF!</v>
      </c>
      <c r="O35" s="13" t="str">
        <f t="shared" si="0"/>
        <v/>
      </c>
      <c r="P35" s="13" t="str">
        <f t="shared" si="1"/>
        <v/>
      </c>
      <c r="Q35" s="24"/>
      <c r="R35" s="12"/>
      <c r="S35" s="13" t="str">
        <f t="shared" si="2"/>
        <v/>
      </c>
      <c r="T35" s="13" t="str">
        <f t="shared" si="3"/>
        <v/>
      </c>
      <c r="U35" s="25" t="str">
        <f t="shared" si="4"/>
        <v/>
      </c>
    </row>
    <row r="36" spans="1:21" x14ac:dyDescent="0.3">
      <c r="A36" s="22" t="str">
        <f>IF(PREENCHER!A34="","",PREENCHER!A34)</f>
        <v/>
      </c>
      <c r="B36" s="22" t="str">
        <f>IF(PREENCHER!B34="","",PREENCHER!B34)</f>
        <v/>
      </c>
      <c r="C36" s="22" t="str">
        <f>IF(PREENCHER!C34="","",PREENCHER!C34)</f>
        <v/>
      </c>
      <c r="D36" s="22" t="str">
        <f>IF(PREENCHER!D34="","",PREENCHER!D34)</f>
        <v/>
      </c>
      <c r="E36" s="23" t="str">
        <f>IF(PREENCHER!E34="","",IF(COUNTIF(PREENCHER!$AR34:$AT34,PREENCHER!E34)=0,CONCATENATE(PREENCHER!BA34,#REF!),PREENCHER!E34))</f>
        <v/>
      </c>
      <c r="F36" s="23" t="str">
        <f>IF(PREENCHER!F34="","",IF(COUNTIF(PREENCHER!$AR34:$AT34,PREENCHER!F34)=0,CONCATENATE(PREENCHER!BB34,#REF!),PREENCHER!F34))</f>
        <v/>
      </c>
      <c r="G36" s="23" t="str">
        <f>IF(PREENCHER!G34="","",IF(COUNTIF(PREENCHER!$AR34:$AT34,PREENCHER!G34)=0,CONCATENATE(PREENCHER!BC34,#REF!),PREENCHER!G34))</f>
        <v/>
      </c>
      <c r="H36" s="23" t="str">
        <f>IF(PREENCHER!H34="","",IF(COUNTIF(PREENCHER!$AR34:$AT34,PREENCHER!H34)=0,CONCATENATE(PREENCHER!BD34,#REF!),PREENCHER!H34))</f>
        <v/>
      </c>
      <c r="I36" s="23" t="str">
        <f>IF(PREENCHER!J34="","",IF(COUNTIF(PREENCHER!$AR34:$AT34,PREENCHER!J34)=0,CONCATENATE(PREENCHER!BE34,#REF!),PREENCHER!J34))</f>
        <v/>
      </c>
      <c r="J36" s="23" t="str">
        <f>IF(PREENCHER!K34="","",IF(COUNTIF(PREENCHER!$AR34:$AT34,PREENCHER!K34)=0,CONCATENATE(PREENCHER!BF34,#REF!),PREENCHER!K34))</f>
        <v/>
      </c>
      <c r="K36" s="23" t="str">
        <f>IF(PREENCHER!L34="","",IF(COUNTIF(PREENCHER!$AR34:$AT34,PREENCHER!L34)=0,CONCATENATE(PREENCHER!BG34,#REF!),PREENCHER!L34))</f>
        <v/>
      </c>
      <c r="L36" s="23" t="str">
        <f>IF(PREENCHER!M34="","",IF(COUNTIF(PREENCHER!$AR34:$AT34,PREENCHER!M34)=0,CONCATENATE(PREENCHER!BH34,#REF!),PREENCHER!M34))</f>
        <v/>
      </c>
      <c r="M36" s="23" t="str">
        <f>IF(PREENCHER!N34="","",IF(COUNTIF(PREENCHER!$AR34:$AT34,PREENCHER!N34)=0,CONCATENATE(PREENCHER!BI34,#REF!),PREENCHER!N34))</f>
        <v/>
      </c>
      <c r="N36" s="23" t="str">
        <f>IF(PREENCHER!R34="","",IF(COUNTIF(PREENCHER!$AR34:$AT34,PREENCHER!R34)=0,CONCATENATE(PREENCHER!BJ34,#REF!),PREENCHER!R34))</f>
        <v/>
      </c>
      <c r="O36" s="13" t="str">
        <f t="shared" si="0"/>
        <v/>
      </c>
      <c r="P36" s="13" t="str">
        <f t="shared" si="1"/>
        <v/>
      </c>
      <c r="Q36" s="24"/>
      <c r="R36" s="12"/>
      <c r="S36" s="13" t="str">
        <f t="shared" si="2"/>
        <v/>
      </c>
      <c r="T36" s="13" t="str">
        <f t="shared" si="3"/>
        <v/>
      </c>
      <c r="U36" s="25" t="str">
        <f t="shared" si="4"/>
        <v/>
      </c>
    </row>
    <row r="37" spans="1:21" x14ac:dyDescent="0.3">
      <c r="A37" s="22" t="str">
        <f>IF(PREENCHER!A35="","",PREENCHER!A35)</f>
        <v/>
      </c>
      <c r="B37" s="22" t="str">
        <f>IF(PREENCHER!B35="","",PREENCHER!B35)</f>
        <v/>
      </c>
      <c r="C37" s="22" t="str">
        <f>IF(PREENCHER!C35="","",PREENCHER!C35)</f>
        <v/>
      </c>
      <c r="D37" s="22" t="str">
        <f>IF(PREENCHER!D35="","",PREENCHER!D35)</f>
        <v/>
      </c>
      <c r="E37" s="23" t="str">
        <f>IF(PREENCHER!E35="","",IF(COUNTIF(PREENCHER!$AR35:$AT35,PREENCHER!E35)=0,CONCATENATE(PREENCHER!BA35,#REF!),PREENCHER!E35))</f>
        <v/>
      </c>
      <c r="F37" s="23" t="str">
        <f>IF(PREENCHER!F35="","",IF(COUNTIF(PREENCHER!$AR35:$AT35,PREENCHER!F35)=0,CONCATENATE(PREENCHER!BB35,#REF!),PREENCHER!F35))</f>
        <v/>
      </c>
      <c r="G37" s="23" t="str">
        <f>IF(PREENCHER!G35="","",IF(COUNTIF(PREENCHER!$AR35:$AT35,PREENCHER!G35)=0,CONCATENATE(PREENCHER!BC35,#REF!),PREENCHER!G35))</f>
        <v/>
      </c>
      <c r="H37" s="23" t="str">
        <f>IF(PREENCHER!H35="","",IF(COUNTIF(PREENCHER!$AR35:$AT35,PREENCHER!H35)=0,CONCATENATE(PREENCHER!BD35,#REF!),PREENCHER!H35))</f>
        <v/>
      </c>
      <c r="I37" s="23" t="str">
        <f>IF(PREENCHER!J35="","",IF(COUNTIF(PREENCHER!$AR35:$AT35,PREENCHER!J35)=0,CONCATENATE(PREENCHER!BE35,#REF!),PREENCHER!J35))</f>
        <v/>
      </c>
      <c r="J37" s="23" t="str">
        <f>IF(PREENCHER!K35="","",IF(COUNTIF(PREENCHER!$AR35:$AT35,PREENCHER!K35)=0,CONCATENATE(PREENCHER!BF35,#REF!),PREENCHER!K35))</f>
        <v/>
      </c>
      <c r="K37" s="23" t="str">
        <f>IF(PREENCHER!L35="","",IF(COUNTIF(PREENCHER!$AR35:$AT35,PREENCHER!L35)=0,CONCATENATE(PREENCHER!BG35,#REF!),PREENCHER!L35))</f>
        <v/>
      </c>
      <c r="L37" s="23" t="str">
        <f>IF(PREENCHER!M35="","",IF(COUNTIF(PREENCHER!$AR35:$AT35,PREENCHER!M35)=0,CONCATENATE(PREENCHER!BH35,#REF!),PREENCHER!M35))</f>
        <v/>
      </c>
      <c r="M37" s="23" t="str">
        <f>IF(PREENCHER!N35="","",IF(COUNTIF(PREENCHER!$AR35:$AT35,PREENCHER!N35)=0,CONCATENATE(PREENCHER!BI35,#REF!),PREENCHER!N35))</f>
        <v/>
      </c>
      <c r="N37" s="23" t="str">
        <f>IF(PREENCHER!R35="","",IF(COUNTIF(PREENCHER!$AR35:$AT35,PREENCHER!R35)=0,CONCATENATE(PREENCHER!BJ35,#REF!),PREENCHER!R35))</f>
        <v/>
      </c>
      <c r="O37" s="13" t="str">
        <f t="shared" si="0"/>
        <v/>
      </c>
      <c r="P37" s="13" t="str">
        <f t="shared" si="1"/>
        <v/>
      </c>
      <c r="Q37" s="24"/>
      <c r="R37" s="12"/>
      <c r="S37" s="13" t="str">
        <f t="shared" si="2"/>
        <v/>
      </c>
      <c r="T37" s="13" t="str">
        <f t="shared" si="3"/>
        <v/>
      </c>
      <c r="U37" s="25" t="str">
        <f t="shared" si="4"/>
        <v/>
      </c>
    </row>
    <row r="38" spans="1:21" x14ac:dyDescent="0.3">
      <c r="A38" s="22" t="str">
        <f>IF(PREENCHER!A36="","",PREENCHER!A36)</f>
        <v/>
      </c>
      <c r="B38" s="22" t="str">
        <f>IF(PREENCHER!B36="","",PREENCHER!B36)</f>
        <v/>
      </c>
      <c r="C38" s="22" t="str">
        <f>IF(PREENCHER!C36="","",PREENCHER!C36)</f>
        <v/>
      </c>
      <c r="D38" s="22" t="str">
        <f>IF(PREENCHER!D36="","",PREENCHER!D36)</f>
        <v/>
      </c>
      <c r="E38" s="23" t="str">
        <f>IF(PREENCHER!E36="","",IF(COUNTIF(PREENCHER!$AR36:$AT36,PREENCHER!E36)=0,CONCATENATE(PREENCHER!BA36,#REF!),PREENCHER!E36))</f>
        <v/>
      </c>
      <c r="F38" s="23" t="str">
        <f>IF(PREENCHER!F36="","",IF(COUNTIF(PREENCHER!$AR36:$AT36,PREENCHER!F36)=0,CONCATENATE(PREENCHER!BB36,#REF!),PREENCHER!F36))</f>
        <v/>
      </c>
      <c r="G38" s="23" t="str">
        <f>IF(PREENCHER!G36="","",IF(COUNTIF(PREENCHER!$AR36:$AT36,PREENCHER!G36)=0,CONCATENATE(PREENCHER!BC36,#REF!),PREENCHER!G36))</f>
        <v/>
      </c>
      <c r="H38" s="23" t="str">
        <f>IF(PREENCHER!H36="","",IF(COUNTIF(PREENCHER!$AR36:$AT36,PREENCHER!H36)=0,CONCATENATE(PREENCHER!BD36,#REF!),PREENCHER!H36))</f>
        <v/>
      </c>
      <c r="I38" s="23" t="str">
        <f>IF(PREENCHER!J36="","",IF(COUNTIF(PREENCHER!$AR36:$AT36,PREENCHER!J36)=0,CONCATENATE(PREENCHER!BE36,#REF!),PREENCHER!J36))</f>
        <v/>
      </c>
      <c r="J38" s="23" t="str">
        <f>IF(PREENCHER!K36="","",IF(COUNTIF(PREENCHER!$AR36:$AT36,PREENCHER!K36)=0,CONCATENATE(PREENCHER!BF36,#REF!),PREENCHER!K36))</f>
        <v/>
      </c>
      <c r="K38" s="23" t="str">
        <f>IF(PREENCHER!L36="","",IF(COUNTIF(PREENCHER!$AR36:$AT36,PREENCHER!L36)=0,CONCATENATE(PREENCHER!BG36,#REF!),PREENCHER!L36))</f>
        <v/>
      </c>
      <c r="L38" s="23" t="str">
        <f>IF(PREENCHER!M36="","",IF(COUNTIF(PREENCHER!$AR36:$AT36,PREENCHER!M36)=0,CONCATENATE(PREENCHER!BH36,#REF!),PREENCHER!M36))</f>
        <v/>
      </c>
      <c r="M38" s="23" t="str">
        <f>IF(PREENCHER!N36="","",IF(COUNTIF(PREENCHER!$AR36:$AT36,PREENCHER!N36)=0,CONCATENATE(PREENCHER!BI36,#REF!),PREENCHER!N36))</f>
        <v/>
      </c>
      <c r="N38" s="23" t="str">
        <f>IF(PREENCHER!R36="","",IF(COUNTIF(PREENCHER!$AR36:$AT36,PREENCHER!R36)=0,CONCATENATE(PREENCHER!BJ36,#REF!),PREENCHER!R36))</f>
        <v/>
      </c>
      <c r="O38" s="13" t="str">
        <f t="shared" si="0"/>
        <v/>
      </c>
      <c r="P38" s="13" t="str">
        <f t="shared" si="1"/>
        <v/>
      </c>
      <c r="Q38" s="24"/>
      <c r="R38" s="12"/>
      <c r="S38" s="13" t="str">
        <f t="shared" si="2"/>
        <v/>
      </c>
      <c r="T38" s="13" t="str">
        <f t="shared" si="3"/>
        <v/>
      </c>
      <c r="U38" s="25" t="str">
        <f t="shared" si="4"/>
        <v/>
      </c>
    </row>
    <row r="39" spans="1:21" x14ac:dyDescent="0.3">
      <c r="A39" s="22" t="str">
        <f>IF(PREENCHER!A37="","",PREENCHER!A37)</f>
        <v/>
      </c>
      <c r="B39" s="22" t="str">
        <f>IF(PREENCHER!B37="","",PREENCHER!B37)</f>
        <v/>
      </c>
      <c r="C39" s="22" t="str">
        <f>IF(PREENCHER!C37="","",PREENCHER!C37)</f>
        <v/>
      </c>
      <c r="D39" s="22" t="str">
        <f>IF(PREENCHER!D37="","",PREENCHER!D37)</f>
        <v/>
      </c>
      <c r="E39" s="23" t="str">
        <f>IF(PREENCHER!E37="","",IF(COUNTIF(PREENCHER!$AR37:$AT37,PREENCHER!E37)=0,CONCATENATE(PREENCHER!BA37,#REF!),PREENCHER!E37))</f>
        <v/>
      </c>
      <c r="F39" s="23" t="str">
        <f>IF(PREENCHER!F37="","",IF(COUNTIF(PREENCHER!$AR37:$AT37,PREENCHER!F37)=0,CONCATENATE(PREENCHER!BB37,#REF!),PREENCHER!F37))</f>
        <v/>
      </c>
      <c r="G39" s="23" t="str">
        <f>IF(PREENCHER!G37="","",IF(COUNTIF(PREENCHER!$AR37:$AT37,PREENCHER!G37)=0,CONCATENATE(PREENCHER!BC37,#REF!),PREENCHER!G37))</f>
        <v/>
      </c>
      <c r="H39" s="23" t="str">
        <f>IF(PREENCHER!H37="","",IF(COUNTIF(PREENCHER!$AR37:$AT37,PREENCHER!H37)=0,CONCATENATE(PREENCHER!BD37,#REF!),PREENCHER!H37))</f>
        <v/>
      </c>
      <c r="I39" s="23" t="str">
        <f>IF(PREENCHER!J37="","",IF(COUNTIF(PREENCHER!$AR37:$AT37,PREENCHER!J37)=0,CONCATENATE(PREENCHER!BE37,#REF!),PREENCHER!J37))</f>
        <v/>
      </c>
      <c r="J39" s="23" t="str">
        <f>IF(PREENCHER!K37="","",IF(COUNTIF(PREENCHER!$AR37:$AT37,PREENCHER!K37)=0,CONCATENATE(PREENCHER!BF37,#REF!),PREENCHER!K37))</f>
        <v/>
      </c>
      <c r="K39" s="23" t="str">
        <f>IF(PREENCHER!L37="","",IF(COUNTIF(PREENCHER!$AR37:$AT37,PREENCHER!L37)=0,CONCATENATE(PREENCHER!BG37,#REF!),PREENCHER!L37))</f>
        <v/>
      </c>
      <c r="L39" s="23" t="str">
        <f>IF(PREENCHER!M37="","",IF(COUNTIF(PREENCHER!$AR37:$AT37,PREENCHER!M37)=0,CONCATENATE(PREENCHER!BH37,#REF!),PREENCHER!M37))</f>
        <v/>
      </c>
      <c r="M39" s="23" t="str">
        <f>IF(PREENCHER!N37="","",IF(COUNTIF(PREENCHER!$AR37:$AT37,PREENCHER!N37)=0,CONCATENATE(PREENCHER!BI37,#REF!),PREENCHER!N37))</f>
        <v/>
      </c>
      <c r="N39" s="23" t="str">
        <f>IF(PREENCHER!R37="","",IF(COUNTIF(PREENCHER!$AR37:$AT37,PREENCHER!R37)=0,CONCATENATE(PREENCHER!BJ37,#REF!),PREENCHER!R37))</f>
        <v/>
      </c>
      <c r="O39" s="13" t="str">
        <f t="shared" si="0"/>
        <v/>
      </c>
      <c r="P39" s="13" t="str">
        <f t="shared" si="1"/>
        <v/>
      </c>
      <c r="Q39" s="24"/>
      <c r="R39" s="12"/>
      <c r="S39" s="13" t="str">
        <f t="shared" si="2"/>
        <v/>
      </c>
      <c r="T39" s="13" t="str">
        <f t="shared" si="3"/>
        <v/>
      </c>
      <c r="U39" s="25" t="str">
        <f t="shared" si="4"/>
        <v/>
      </c>
    </row>
    <row r="40" spans="1:21" x14ac:dyDescent="0.3">
      <c r="A40" s="22" t="str">
        <f>IF(PREENCHER!A38="","",PREENCHER!A38)</f>
        <v/>
      </c>
      <c r="B40" s="22" t="str">
        <f>IF(PREENCHER!B38="","",PREENCHER!B38)</f>
        <v/>
      </c>
      <c r="C40" s="22" t="str">
        <f>IF(PREENCHER!C38="","",PREENCHER!C38)</f>
        <v/>
      </c>
      <c r="D40" s="22" t="str">
        <f>IF(PREENCHER!D38="","",PREENCHER!D38)</f>
        <v/>
      </c>
      <c r="E40" s="23" t="str">
        <f>IF(PREENCHER!E38="","",IF(COUNTIF(PREENCHER!$AR38:$AT38,PREENCHER!E38)=0,CONCATENATE(PREENCHER!BA38,#REF!),PREENCHER!E38))</f>
        <v/>
      </c>
      <c r="F40" s="23" t="str">
        <f>IF(PREENCHER!F38="","",IF(COUNTIF(PREENCHER!$AR38:$AT38,PREENCHER!F38)=0,CONCATENATE(PREENCHER!BB38,#REF!),PREENCHER!F38))</f>
        <v/>
      </c>
      <c r="G40" s="23" t="str">
        <f>IF(PREENCHER!G38="","",IF(COUNTIF(PREENCHER!$AR38:$AT38,PREENCHER!G38)=0,CONCATENATE(PREENCHER!BC38,#REF!),PREENCHER!G38))</f>
        <v/>
      </c>
      <c r="H40" s="23" t="str">
        <f>IF(PREENCHER!H38="","",IF(COUNTIF(PREENCHER!$AR38:$AT38,PREENCHER!H38)=0,CONCATENATE(PREENCHER!BD38,#REF!),PREENCHER!H38))</f>
        <v/>
      </c>
      <c r="I40" s="23" t="str">
        <f>IF(PREENCHER!J38="","",IF(COUNTIF(PREENCHER!$AR38:$AT38,PREENCHER!J38)=0,CONCATENATE(PREENCHER!BE38,#REF!),PREENCHER!J38))</f>
        <v/>
      </c>
      <c r="J40" s="23" t="str">
        <f>IF(PREENCHER!K38="","",IF(COUNTIF(PREENCHER!$AR38:$AT38,PREENCHER!K38)=0,CONCATENATE(PREENCHER!BF38,#REF!),PREENCHER!K38))</f>
        <v/>
      </c>
      <c r="K40" s="23" t="str">
        <f>IF(PREENCHER!L38="","",IF(COUNTIF(PREENCHER!$AR38:$AT38,PREENCHER!L38)=0,CONCATENATE(PREENCHER!BG38,#REF!),PREENCHER!L38))</f>
        <v/>
      </c>
      <c r="L40" s="23" t="str">
        <f>IF(PREENCHER!M38="","",IF(COUNTIF(PREENCHER!$AR38:$AT38,PREENCHER!M38)=0,CONCATENATE(PREENCHER!BH38,#REF!),PREENCHER!M38))</f>
        <v/>
      </c>
      <c r="M40" s="23" t="str">
        <f>IF(PREENCHER!N38="","",IF(COUNTIF(PREENCHER!$AR38:$AT38,PREENCHER!N38)=0,CONCATENATE(PREENCHER!BI38,#REF!),PREENCHER!N38))</f>
        <v/>
      </c>
      <c r="N40" s="23" t="str">
        <f>IF(PREENCHER!R38="","",IF(COUNTIF(PREENCHER!$AR38:$AT38,PREENCHER!R38)=0,CONCATENATE(PREENCHER!BJ38,#REF!),PREENCHER!R38))</f>
        <v/>
      </c>
      <c r="O40" s="13" t="str">
        <f t="shared" si="0"/>
        <v/>
      </c>
      <c r="P40" s="13" t="str">
        <f t="shared" si="1"/>
        <v/>
      </c>
      <c r="Q40" s="24"/>
      <c r="R40" s="12"/>
      <c r="S40" s="13" t="str">
        <f t="shared" si="2"/>
        <v/>
      </c>
      <c r="T40" s="13" t="str">
        <f t="shared" si="3"/>
        <v/>
      </c>
      <c r="U40" s="25" t="str">
        <f t="shared" si="4"/>
        <v/>
      </c>
    </row>
    <row r="41" spans="1:21" x14ac:dyDescent="0.3">
      <c r="A41" s="22" t="str">
        <f>IF(PREENCHER!A39="","",PREENCHER!A39)</f>
        <v/>
      </c>
      <c r="B41" s="22" t="str">
        <f>IF(PREENCHER!B39="","",PREENCHER!B39)</f>
        <v/>
      </c>
      <c r="C41" s="22" t="str">
        <f>IF(PREENCHER!C39="","",PREENCHER!C39)</f>
        <v/>
      </c>
      <c r="D41" s="22" t="str">
        <f>IF(PREENCHER!D39="","",PREENCHER!D39)</f>
        <v/>
      </c>
      <c r="E41" s="23" t="str">
        <f>IF(PREENCHER!E39="","",IF(COUNTIF(PREENCHER!$AR39:$AT39,PREENCHER!E39)=0,CONCATENATE(PREENCHER!BA39,#REF!),PREENCHER!E39))</f>
        <v/>
      </c>
      <c r="F41" s="23" t="str">
        <f>IF(PREENCHER!F39="","",IF(COUNTIF(PREENCHER!$AR39:$AT39,PREENCHER!F39)=0,CONCATENATE(PREENCHER!BB39,#REF!),PREENCHER!F39))</f>
        <v/>
      </c>
      <c r="G41" s="23" t="str">
        <f>IF(PREENCHER!G39="","",IF(COUNTIF(PREENCHER!$AR39:$AT39,PREENCHER!G39)=0,CONCATENATE(PREENCHER!BC39,#REF!),PREENCHER!G39))</f>
        <v/>
      </c>
      <c r="H41" s="23" t="str">
        <f>IF(PREENCHER!H39="","",IF(COUNTIF(PREENCHER!$AR39:$AT39,PREENCHER!H39)=0,CONCATENATE(PREENCHER!BD39,#REF!),PREENCHER!H39))</f>
        <v/>
      </c>
      <c r="I41" s="23" t="str">
        <f>IF(PREENCHER!J39="","",IF(COUNTIF(PREENCHER!$AR39:$AT39,PREENCHER!J39)=0,CONCATENATE(PREENCHER!BE39,#REF!),PREENCHER!J39))</f>
        <v/>
      </c>
      <c r="J41" s="23" t="str">
        <f>IF(PREENCHER!K39="","",IF(COUNTIF(PREENCHER!$AR39:$AT39,PREENCHER!K39)=0,CONCATENATE(PREENCHER!BF39,#REF!),PREENCHER!K39))</f>
        <v/>
      </c>
      <c r="K41" s="23" t="str">
        <f>IF(PREENCHER!L39="","",IF(COUNTIF(PREENCHER!$AR39:$AT39,PREENCHER!L39)=0,CONCATENATE(PREENCHER!BG39,#REF!),PREENCHER!L39))</f>
        <v/>
      </c>
      <c r="L41" s="23" t="str">
        <f>IF(PREENCHER!M39="","",IF(COUNTIF(PREENCHER!$AR39:$AT39,PREENCHER!M39)=0,CONCATENATE(PREENCHER!BH39,#REF!),PREENCHER!M39))</f>
        <v/>
      </c>
      <c r="M41" s="23" t="str">
        <f>IF(PREENCHER!N39="","",IF(COUNTIF(PREENCHER!$AR39:$AT39,PREENCHER!N39)=0,CONCATENATE(PREENCHER!BI39,#REF!),PREENCHER!N39))</f>
        <v/>
      </c>
      <c r="N41" s="23" t="str">
        <f>IF(PREENCHER!R39="","",IF(COUNTIF(PREENCHER!$AR39:$AT39,PREENCHER!R39)=0,CONCATENATE(PREENCHER!BJ39,#REF!),PREENCHER!R39))</f>
        <v/>
      </c>
      <c r="O41" s="13" t="str">
        <f t="shared" si="0"/>
        <v/>
      </c>
      <c r="P41" s="13" t="str">
        <f t="shared" si="1"/>
        <v/>
      </c>
      <c r="Q41" s="24"/>
      <c r="R41" s="12"/>
      <c r="S41" s="13" t="str">
        <f t="shared" si="2"/>
        <v/>
      </c>
      <c r="T41" s="13" t="str">
        <f t="shared" si="3"/>
        <v/>
      </c>
      <c r="U41" s="25" t="str">
        <f t="shared" si="4"/>
        <v/>
      </c>
    </row>
    <row r="42" spans="1:21" x14ac:dyDescent="0.3">
      <c r="A42" s="22" t="str">
        <f>IF(PREENCHER!A40="","",PREENCHER!A40)</f>
        <v/>
      </c>
      <c r="B42" s="22" t="str">
        <f>IF(PREENCHER!B40="","",PREENCHER!B40)</f>
        <v/>
      </c>
      <c r="C42" s="22" t="str">
        <f>IF(PREENCHER!C40="","",PREENCHER!C40)</f>
        <v/>
      </c>
      <c r="D42" s="22" t="str">
        <f>IF(PREENCHER!D40="","",PREENCHER!D40)</f>
        <v/>
      </c>
      <c r="E42" s="23" t="str">
        <f>IF(PREENCHER!E40="","",IF(COUNTIF(PREENCHER!$AR40:$AT40,PREENCHER!E40)=0,CONCATENATE(PREENCHER!BA40,#REF!),PREENCHER!E40))</f>
        <v/>
      </c>
      <c r="F42" s="23" t="str">
        <f>IF(PREENCHER!F40="","",IF(COUNTIF(PREENCHER!$AR40:$AT40,PREENCHER!F40)=0,CONCATENATE(PREENCHER!BB40,#REF!),PREENCHER!F40))</f>
        <v/>
      </c>
      <c r="G42" s="23" t="str">
        <f>IF(PREENCHER!G40="","",IF(COUNTIF(PREENCHER!$AR40:$AT40,PREENCHER!G40)=0,CONCATENATE(PREENCHER!BC40,#REF!),PREENCHER!G40))</f>
        <v/>
      </c>
      <c r="H42" s="23" t="str">
        <f>IF(PREENCHER!H40="","",IF(COUNTIF(PREENCHER!$AR40:$AT40,PREENCHER!H40)=0,CONCATENATE(PREENCHER!BD40,#REF!),PREENCHER!H40))</f>
        <v/>
      </c>
      <c r="I42" s="23" t="str">
        <f>IF(PREENCHER!J40="","",IF(COUNTIF(PREENCHER!$AR40:$AT40,PREENCHER!J40)=0,CONCATENATE(PREENCHER!BE40,#REF!),PREENCHER!J40))</f>
        <v/>
      </c>
      <c r="J42" s="23" t="str">
        <f>IF(PREENCHER!K40="","",IF(COUNTIF(PREENCHER!$AR40:$AT40,PREENCHER!K40)=0,CONCATENATE(PREENCHER!BF40,#REF!),PREENCHER!K40))</f>
        <v/>
      </c>
      <c r="K42" s="23" t="str">
        <f>IF(PREENCHER!L40="","",IF(COUNTIF(PREENCHER!$AR40:$AT40,PREENCHER!L40)=0,CONCATENATE(PREENCHER!BG40,#REF!),PREENCHER!L40))</f>
        <v/>
      </c>
      <c r="L42" s="23" t="str">
        <f>IF(PREENCHER!M40="","",IF(COUNTIF(PREENCHER!$AR40:$AT40,PREENCHER!M40)=0,CONCATENATE(PREENCHER!BH40,#REF!),PREENCHER!M40))</f>
        <v/>
      </c>
      <c r="M42" s="23" t="str">
        <f>IF(PREENCHER!N40="","",IF(COUNTIF(PREENCHER!$AR40:$AT40,PREENCHER!N40)=0,CONCATENATE(PREENCHER!BI40,#REF!),PREENCHER!N40))</f>
        <v/>
      </c>
      <c r="N42" s="23" t="str">
        <f>IF(PREENCHER!R40="","",IF(COUNTIF(PREENCHER!$AR40:$AT40,PREENCHER!R40)=0,CONCATENATE(PREENCHER!BJ40,#REF!),PREENCHER!R40))</f>
        <v/>
      </c>
      <c r="O42" s="13" t="str">
        <f t="shared" si="0"/>
        <v/>
      </c>
      <c r="P42" s="13" t="str">
        <f t="shared" si="1"/>
        <v/>
      </c>
      <c r="Q42" s="24"/>
      <c r="R42" s="12"/>
      <c r="S42" s="13" t="str">
        <f t="shared" si="2"/>
        <v/>
      </c>
      <c r="T42" s="13" t="str">
        <f t="shared" si="3"/>
        <v/>
      </c>
      <c r="U42" s="25" t="str">
        <f t="shared" si="4"/>
        <v/>
      </c>
    </row>
    <row r="43" spans="1:21" x14ac:dyDescent="0.3">
      <c r="A43" s="22" t="str">
        <f>IF(PREENCHER!A41="","",PREENCHER!A41)</f>
        <v/>
      </c>
      <c r="B43" s="22" t="str">
        <f>IF(PREENCHER!B41="","",PREENCHER!B41)</f>
        <v/>
      </c>
      <c r="C43" s="22" t="str">
        <f>IF(PREENCHER!C41="","",PREENCHER!C41)</f>
        <v/>
      </c>
      <c r="D43" s="22" t="str">
        <f>IF(PREENCHER!D41="","",PREENCHER!D41)</f>
        <v/>
      </c>
      <c r="E43" s="23" t="str">
        <f>IF(PREENCHER!E41="","",IF(COUNTIF(PREENCHER!$AR41:$AT41,PREENCHER!E41)=0,CONCATENATE(PREENCHER!BA41,#REF!),PREENCHER!E41))</f>
        <v/>
      </c>
      <c r="F43" s="23" t="str">
        <f>IF(PREENCHER!F41="","",IF(COUNTIF(PREENCHER!$AR41:$AT41,PREENCHER!F41)=0,CONCATENATE(PREENCHER!BB41,#REF!),PREENCHER!F41))</f>
        <v/>
      </c>
      <c r="G43" s="23" t="str">
        <f>IF(PREENCHER!G41="","",IF(COUNTIF(PREENCHER!$AR41:$AT41,PREENCHER!G41)=0,CONCATENATE(PREENCHER!BC41,#REF!),PREENCHER!G41))</f>
        <v/>
      </c>
      <c r="H43" s="23" t="str">
        <f>IF(PREENCHER!H41="","",IF(COUNTIF(PREENCHER!$AR41:$AT41,PREENCHER!H41)=0,CONCATENATE(PREENCHER!BD41,#REF!),PREENCHER!H41))</f>
        <v/>
      </c>
      <c r="I43" s="23" t="str">
        <f>IF(PREENCHER!J41="","",IF(COUNTIF(PREENCHER!$AR41:$AT41,PREENCHER!J41)=0,CONCATENATE(PREENCHER!BE41,#REF!),PREENCHER!J41))</f>
        <v/>
      </c>
      <c r="J43" s="23" t="str">
        <f>IF(PREENCHER!K41="","",IF(COUNTIF(PREENCHER!$AR41:$AT41,PREENCHER!K41)=0,CONCATENATE(PREENCHER!BF41,#REF!),PREENCHER!K41))</f>
        <v/>
      </c>
      <c r="K43" s="23" t="str">
        <f>IF(PREENCHER!L41="","",IF(COUNTIF(PREENCHER!$AR41:$AT41,PREENCHER!L41)=0,CONCATENATE(PREENCHER!BG41,#REF!),PREENCHER!L41))</f>
        <v/>
      </c>
      <c r="L43" s="23" t="str">
        <f>IF(PREENCHER!M41="","",IF(COUNTIF(PREENCHER!$AR41:$AT41,PREENCHER!M41)=0,CONCATENATE(PREENCHER!BH41,#REF!),PREENCHER!M41))</f>
        <v/>
      </c>
      <c r="M43" s="23" t="str">
        <f>IF(PREENCHER!N41="","",IF(COUNTIF(PREENCHER!$AR41:$AT41,PREENCHER!N41)=0,CONCATENATE(PREENCHER!BI41,#REF!),PREENCHER!N41))</f>
        <v/>
      </c>
      <c r="N43" s="23" t="str">
        <f>IF(PREENCHER!R41="","",IF(COUNTIF(PREENCHER!$AR41:$AT41,PREENCHER!R41)=0,CONCATENATE(PREENCHER!BJ41,#REF!),PREENCHER!R41))</f>
        <v/>
      </c>
      <c r="O43" s="13" t="str">
        <f t="shared" si="0"/>
        <v/>
      </c>
      <c r="P43" s="13" t="str">
        <f t="shared" si="1"/>
        <v/>
      </c>
      <c r="Q43" s="24"/>
      <c r="R43" s="12"/>
      <c r="S43" s="13" t="str">
        <f t="shared" si="2"/>
        <v/>
      </c>
      <c r="T43" s="13" t="str">
        <f t="shared" si="3"/>
        <v/>
      </c>
      <c r="U43" s="25" t="str">
        <f t="shared" si="4"/>
        <v/>
      </c>
    </row>
    <row r="44" spans="1:21" x14ac:dyDescent="0.3">
      <c r="A44" s="22" t="str">
        <f>IF(PREENCHER!A42="","",PREENCHER!A42)</f>
        <v/>
      </c>
      <c r="B44" s="22" t="str">
        <f>IF(PREENCHER!B42="","",PREENCHER!B42)</f>
        <v/>
      </c>
      <c r="C44" s="22" t="str">
        <f>IF(PREENCHER!C42="","",PREENCHER!C42)</f>
        <v/>
      </c>
      <c r="D44" s="22" t="str">
        <f>IF(PREENCHER!D42="","",PREENCHER!D42)</f>
        <v/>
      </c>
      <c r="E44" s="23" t="str">
        <f>IF(PREENCHER!E42="","",IF(COUNTIF(PREENCHER!$AR42:$AT42,PREENCHER!E42)=0,CONCATENATE(PREENCHER!BA42,#REF!),PREENCHER!E42))</f>
        <v/>
      </c>
      <c r="F44" s="23" t="str">
        <f>IF(PREENCHER!F42="","",IF(COUNTIF(PREENCHER!$AR42:$AT42,PREENCHER!F42)=0,CONCATENATE(PREENCHER!BB42,#REF!),PREENCHER!F42))</f>
        <v/>
      </c>
      <c r="G44" s="23" t="str">
        <f>IF(PREENCHER!G42="","",IF(COUNTIF(PREENCHER!$AR42:$AT42,PREENCHER!G42)=0,CONCATENATE(PREENCHER!BC42,#REF!),PREENCHER!G42))</f>
        <v/>
      </c>
      <c r="H44" s="23" t="str">
        <f>IF(PREENCHER!H42="","",IF(COUNTIF(PREENCHER!$AR42:$AT42,PREENCHER!H42)=0,CONCATENATE(PREENCHER!BD42,#REF!),PREENCHER!H42))</f>
        <v/>
      </c>
      <c r="I44" s="23" t="str">
        <f>IF(PREENCHER!J42="","",IF(COUNTIF(PREENCHER!$AR42:$AT42,PREENCHER!J42)=0,CONCATENATE(PREENCHER!BE42,#REF!),PREENCHER!J42))</f>
        <v/>
      </c>
      <c r="J44" s="23" t="str">
        <f>IF(PREENCHER!K42="","",IF(COUNTIF(PREENCHER!$AR42:$AT42,PREENCHER!K42)=0,CONCATENATE(PREENCHER!BF42,#REF!),PREENCHER!K42))</f>
        <v/>
      </c>
      <c r="K44" s="23" t="str">
        <f>IF(PREENCHER!L42="","",IF(COUNTIF(PREENCHER!$AR42:$AT42,PREENCHER!L42)=0,CONCATENATE(PREENCHER!BG42,#REF!),PREENCHER!L42))</f>
        <v/>
      </c>
      <c r="L44" s="23" t="str">
        <f>IF(PREENCHER!M42="","",IF(COUNTIF(PREENCHER!$AR42:$AT42,PREENCHER!M42)=0,CONCATENATE(PREENCHER!BH42,#REF!),PREENCHER!M42))</f>
        <v/>
      </c>
      <c r="M44" s="23" t="str">
        <f>IF(PREENCHER!N42="","",IF(COUNTIF(PREENCHER!$AR42:$AT42,PREENCHER!N42)=0,CONCATENATE(PREENCHER!BI42,#REF!),PREENCHER!N42))</f>
        <v/>
      </c>
      <c r="N44" s="23" t="str">
        <f>IF(PREENCHER!R42="","",IF(COUNTIF(PREENCHER!$AR42:$AT42,PREENCHER!R42)=0,CONCATENATE(PREENCHER!BJ42,#REF!),PREENCHER!R42))</f>
        <v/>
      </c>
      <c r="O44" s="13" t="str">
        <f t="shared" si="0"/>
        <v/>
      </c>
      <c r="P44" s="13" t="str">
        <f t="shared" si="1"/>
        <v/>
      </c>
      <c r="Q44" s="24"/>
      <c r="R44" s="12"/>
      <c r="S44" s="13" t="str">
        <f t="shared" si="2"/>
        <v/>
      </c>
      <c r="T44" s="13" t="str">
        <f t="shared" si="3"/>
        <v/>
      </c>
      <c r="U44" s="25" t="str">
        <f t="shared" si="4"/>
        <v/>
      </c>
    </row>
    <row r="45" spans="1:21" x14ac:dyDescent="0.3">
      <c r="A45" s="22" t="str">
        <f>IF(PREENCHER!A43="","",PREENCHER!A43)</f>
        <v/>
      </c>
      <c r="B45" s="22" t="str">
        <f>IF(PREENCHER!B43="","",PREENCHER!B43)</f>
        <v/>
      </c>
      <c r="C45" s="22" t="str">
        <f>IF(PREENCHER!C43="","",PREENCHER!C43)</f>
        <v/>
      </c>
      <c r="D45" s="22" t="str">
        <f>IF(PREENCHER!D43="","",PREENCHER!D43)</f>
        <v/>
      </c>
      <c r="E45" s="23" t="str">
        <f>IF(PREENCHER!E43="","",IF(COUNTIF(PREENCHER!$AR43:$AT43,PREENCHER!E43)=0,CONCATENATE(PREENCHER!BA43,#REF!),PREENCHER!E43))</f>
        <v/>
      </c>
      <c r="F45" s="23" t="str">
        <f>IF(PREENCHER!F43="","",IF(COUNTIF(PREENCHER!$AR43:$AT43,PREENCHER!F43)=0,CONCATENATE(PREENCHER!BB43,#REF!),PREENCHER!F43))</f>
        <v/>
      </c>
      <c r="G45" s="23" t="str">
        <f>IF(PREENCHER!G43="","",IF(COUNTIF(PREENCHER!$AR43:$AT43,PREENCHER!G43)=0,CONCATENATE(PREENCHER!BC43,#REF!),PREENCHER!G43))</f>
        <v/>
      </c>
      <c r="H45" s="23" t="str">
        <f>IF(PREENCHER!H43="","",IF(COUNTIF(PREENCHER!$AR43:$AT43,PREENCHER!H43)=0,CONCATENATE(PREENCHER!BD43,#REF!),PREENCHER!H43))</f>
        <v/>
      </c>
      <c r="I45" s="23" t="str">
        <f>IF(PREENCHER!J43="","",IF(COUNTIF(PREENCHER!$AR43:$AT43,PREENCHER!J43)=0,CONCATENATE(PREENCHER!BE43,#REF!),PREENCHER!J43))</f>
        <v/>
      </c>
      <c r="J45" s="23" t="str">
        <f>IF(PREENCHER!K43="","",IF(COUNTIF(PREENCHER!$AR43:$AT43,PREENCHER!K43)=0,CONCATENATE(PREENCHER!BF43,#REF!),PREENCHER!K43))</f>
        <v/>
      </c>
      <c r="K45" s="23" t="str">
        <f>IF(PREENCHER!L43="","",IF(COUNTIF(PREENCHER!$AR43:$AT43,PREENCHER!L43)=0,CONCATENATE(PREENCHER!BG43,#REF!),PREENCHER!L43))</f>
        <v/>
      </c>
      <c r="L45" s="23" t="str">
        <f>IF(PREENCHER!M43="","",IF(COUNTIF(PREENCHER!$AR43:$AT43,PREENCHER!M43)=0,CONCATENATE(PREENCHER!BH43,#REF!),PREENCHER!M43))</f>
        <v/>
      </c>
      <c r="M45" s="23" t="str">
        <f>IF(PREENCHER!N43="","",IF(COUNTIF(PREENCHER!$AR43:$AT43,PREENCHER!N43)=0,CONCATENATE(PREENCHER!BI43,#REF!),PREENCHER!N43))</f>
        <v/>
      </c>
      <c r="N45" s="23" t="str">
        <f>IF(PREENCHER!R43="","",IF(COUNTIF(PREENCHER!$AR43:$AT43,PREENCHER!R43)=0,CONCATENATE(PREENCHER!BJ43,#REF!),PREENCHER!R43))</f>
        <v/>
      </c>
      <c r="O45" s="13" t="str">
        <f t="shared" si="0"/>
        <v/>
      </c>
      <c r="P45" s="13" t="str">
        <f t="shared" si="1"/>
        <v/>
      </c>
      <c r="Q45" s="24"/>
      <c r="R45" s="12"/>
      <c r="S45" s="13" t="str">
        <f t="shared" si="2"/>
        <v/>
      </c>
      <c r="T45" s="13" t="str">
        <f t="shared" si="3"/>
        <v/>
      </c>
      <c r="U45" s="25" t="str">
        <f t="shared" si="4"/>
        <v/>
      </c>
    </row>
    <row r="46" spans="1:21" x14ac:dyDescent="0.3">
      <c r="A46" s="22" t="str">
        <f>IF(PREENCHER!A44="","",PREENCHER!A44)</f>
        <v/>
      </c>
      <c r="B46" s="22" t="str">
        <f>IF(PREENCHER!B44="","",PREENCHER!B44)</f>
        <v/>
      </c>
      <c r="C46" s="22" t="str">
        <f>IF(PREENCHER!C44="","",PREENCHER!C44)</f>
        <v/>
      </c>
      <c r="D46" s="22" t="str">
        <f>IF(PREENCHER!D44="","",PREENCHER!D44)</f>
        <v/>
      </c>
      <c r="E46" s="23" t="str">
        <f>IF(PREENCHER!E44="","",IF(COUNTIF(PREENCHER!$AR44:$AT44,PREENCHER!E44)=0,CONCATENATE(PREENCHER!BA44,#REF!),PREENCHER!E44))</f>
        <v/>
      </c>
      <c r="F46" s="23" t="str">
        <f>IF(PREENCHER!F44="","",IF(COUNTIF(PREENCHER!$AR44:$AT44,PREENCHER!F44)=0,CONCATENATE(PREENCHER!BB44,#REF!),PREENCHER!F44))</f>
        <v/>
      </c>
      <c r="G46" s="23" t="str">
        <f>IF(PREENCHER!G44="","",IF(COUNTIF(PREENCHER!$AR44:$AT44,PREENCHER!G44)=0,CONCATENATE(PREENCHER!BC44,#REF!),PREENCHER!G44))</f>
        <v/>
      </c>
      <c r="H46" s="23" t="str">
        <f>IF(PREENCHER!H44="","",IF(COUNTIF(PREENCHER!$AR44:$AT44,PREENCHER!H44)=0,CONCATENATE(PREENCHER!BD44,#REF!),PREENCHER!H44))</f>
        <v/>
      </c>
      <c r="I46" s="23" t="str">
        <f>IF(PREENCHER!J44="","",IF(COUNTIF(PREENCHER!$AR44:$AT44,PREENCHER!J44)=0,CONCATENATE(PREENCHER!BE44,#REF!),PREENCHER!J44))</f>
        <v/>
      </c>
      <c r="J46" s="23" t="str">
        <f>IF(PREENCHER!K44="","",IF(COUNTIF(PREENCHER!$AR44:$AT44,PREENCHER!K44)=0,CONCATENATE(PREENCHER!BF44,#REF!),PREENCHER!K44))</f>
        <v/>
      </c>
      <c r="K46" s="23" t="str">
        <f>IF(PREENCHER!L44="","",IF(COUNTIF(PREENCHER!$AR44:$AT44,PREENCHER!L44)=0,CONCATENATE(PREENCHER!BG44,#REF!),PREENCHER!L44))</f>
        <v/>
      </c>
      <c r="L46" s="23" t="str">
        <f>IF(PREENCHER!M44="","",IF(COUNTIF(PREENCHER!$AR44:$AT44,PREENCHER!M44)=0,CONCATENATE(PREENCHER!BH44,#REF!),PREENCHER!M44))</f>
        <v/>
      </c>
      <c r="M46" s="23" t="str">
        <f>IF(PREENCHER!N44="","",IF(COUNTIF(PREENCHER!$AR44:$AT44,PREENCHER!N44)=0,CONCATENATE(PREENCHER!BI44,#REF!),PREENCHER!N44))</f>
        <v/>
      </c>
      <c r="N46" s="23" t="str">
        <f>IF(PREENCHER!R44="","",IF(COUNTIF(PREENCHER!$AR44:$AT44,PREENCHER!R44)=0,CONCATENATE(PREENCHER!BJ44,#REF!),PREENCHER!R44))</f>
        <v/>
      </c>
      <c r="O46" s="13" t="str">
        <f t="shared" si="0"/>
        <v/>
      </c>
      <c r="P46" s="13" t="str">
        <f t="shared" si="1"/>
        <v/>
      </c>
      <c r="Q46" s="24"/>
      <c r="R46" s="12"/>
      <c r="S46" s="13" t="str">
        <f t="shared" si="2"/>
        <v/>
      </c>
      <c r="T46" s="13" t="str">
        <f t="shared" si="3"/>
        <v/>
      </c>
      <c r="U46" s="25" t="str">
        <f t="shared" si="4"/>
        <v/>
      </c>
    </row>
    <row r="47" spans="1:21" x14ac:dyDescent="0.3">
      <c r="A47" s="22" t="str">
        <f>IF(PREENCHER!A45="","",PREENCHER!A45)</f>
        <v/>
      </c>
      <c r="B47" s="22" t="str">
        <f>IF(PREENCHER!B45="","",PREENCHER!B45)</f>
        <v/>
      </c>
      <c r="C47" s="22" t="str">
        <f>IF(PREENCHER!C45="","",PREENCHER!C45)</f>
        <v/>
      </c>
      <c r="D47" s="22" t="str">
        <f>IF(PREENCHER!D45="","",PREENCHER!D45)</f>
        <v/>
      </c>
      <c r="E47" s="23" t="str">
        <f>IF(PREENCHER!E45="","",IF(COUNTIF(PREENCHER!$AR45:$AT45,PREENCHER!E45)=0,CONCATENATE(PREENCHER!BA45,#REF!),PREENCHER!E45))</f>
        <v/>
      </c>
      <c r="F47" s="23" t="str">
        <f>IF(PREENCHER!F45="","",IF(COUNTIF(PREENCHER!$AR45:$AT45,PREENCHER!F45)=0,CONCATENATE(PREENCHER!BB45,#REF!),PREENCHER!F45))</f>
        <v/>
      </c>
      <c r="G47" s="23" t="str">
        <f>IF(PREENCHER!G45="","",IF(COUNTIF(PREENCHER!$AR45:$AT45,PREENCHER!G45)=0,CONCATENATE(PREENCHER!BC45,#REF!),PREENCHER!G45))</f>
        <v/>
      </c>
      <c r="H47" s="23" t="str">
        <f>IF(PREENCHER!H45="","",IF(COUNTIF(PREENCHER!$AR45:$AT45,PREENCHER!H45)=0,CONCATENATE(PREENCHER!BD45,#REF!),PREENCHER!H45))</f>
        <v/>
      </c>
      <c r="I47" s="23" t="str">
        <f>IF(PREENCHER!J45="","",IF(COUNTIF(PREENCHER!$AR45:$AT45,PREENCHER!J45)=0,CONCATENATE(PREENCHER!BE45,#REF!),PREENCHER!J45))</f>
        <v/>
      </c>
      <c r="J47" s="23" t="str">
        <f>IF(PREENCHER!K45="","",IF(COUNTIF(PREENCHER!$AR45:$AT45,PREENCHER!K45)=0,CONCATENATE(PREENCHER!BF45,#REF!),PREENCHER!K45))</f>
        <v/>
      </c>
      <c r="K47" s="23" t="str">
        <f>IF(PREENCHER!L45="","",IF(COUNTIF(PREENCHER!$AR45:$AT45,PREENCHER!L45)=0,CONCATENATE(PREENCHER!BG45,#REF!),PREENCHER!L45))</f>
        <v/>
      </c>
      <c r="L47" s="23" t="str">
        <f>IF(PREENCHER!M45="","",IF(COUNTIF(PREENCHER!$AR45:$AT45,PREENCHER!M45)=0,CONCATENATE(PREENCHER!BH45,#REF!),PREENCHER!M45))</f>
        <v/>
      </c>
      <c r="M47" s="23" t="str">
        <f>IF(PREENCHER!N45="","",IF(COUNTIF(PREENCHER!$AR45:$AT45,PREENCHER!N45)=0,CONCATENATE(PREENCHER!BI45,#REF!),PREENCHER!N45))</f>
        <v/>
      </c>
      <c r="N47" s="23" t="str">
        <f>IF(PREENCHER!R45="","",IF(COUNTIF(PREENCHER!$AR45:$AT45,PREENCHER!R45)=0,CONCATENATE(PREENCHER!BJ45,#REF!),PREENCHER!R45))</f>
        <v/>
      </c>
      <c r="O47" s="13" t="str">
        <f t="shared" si="0"/>
        <v/>
      </c>
      <c r="P47" s="13" t="str">
        <f t="shared" si="1"/>
        <v/>
      </c>
      <c r="Q47" s="24"/>
      <c r="R47" s="12"/>
      <c r="S47" s="13" t="str">
        <f t="shared" si="2"/>
        <v/>
      </c>
      <c r="T47" s="13" t="str">
        <f t="shared" si="3"/>
        <v/>
      </c>
      <c r="U47" s="25" t="str">
        <f t="shared" si="4"/>
        <v/>
      </c>
    </row>
    <row r="48" spans="1:21" x14ac:dyDescent="0.3">
      <c r="A48" s="22" t="str">
        <f>IF(PREENCHER!A46="","",PREENCHER!A46)</f>
        <v/>
      </c>
      <c r="B48" s="22" t="str">
        <f>IF(PREENCHER!B46="","",PREENCHER!B46)</f>
        <v/>
      </c>
      <c r="C48" s="22" t="str">
        <f>IF(PREENCHER!C46="","",PREENCHER!C46)</f>
        <v/>
      </c>
      <c r="D48" s="22" t="str">
        <f>IF(PREENCHER!D46="","",PREENCHER!D46)</f>
        <v/>
      </c>
      <c r="E48" s="23" t="str">
        <f>IF(PREENCHER!E46="","",IF(COUNTIF(PREENCHER!$AR46:$AT46,PREENCHER!E46)=0,CONCATENATE(PREENCHER!BA46,#REF!),PREENCHER!E46))</f>
        <v/>
      </c>
      <c r="F48" s="23" t="str">
        <f>IF(PREENCHER!F46="","",IF(COUNTIF(PREENCHER!$AR46:$AT46,PREENCHER!F46)=0,CONCATENATE(PREENCHER!BB46,#REF!),PREENCHER!F46))</f>
        <v/>
      </c>
      <c r="G48" s="23" t="str">
        <f>IF(PREENCHER!G46="","",IF(COUNTIF(PREENCHER!$AR46:$AT46,PREENCHER!G46)=0,CONCATENATE(PREENCHER!BC46,#REF!),PREENCHER!G46))</f>
        <v/>
      </c>
      <c r="H48" s="23" t="str">
        <f>IF(PREENCHER!H46="","",IF(COUNTIF(PREENCHER!$AR46:$AT46,PREENCHER!H46)=0,CONCATENATE(PREENCHER!BD46,#REF!),PREENCHER!H46))</f>
        <v/>
      </c>
      <c r="I48" s="23" t="str">
        <f>IF(PREENCHER!J46="","",IF(COUNTIF(PREENCHER!$AR46:$AT46,PREENCHER!J46)=0,CONCATENATE(PREENCHER!BE46,#REF!),PREENCHER!J46))</f>
        <v/>
      </c>
      <c r="J48" s="23" t="str">
        <f>IF(PREENCHER!K46="","",IF(COUNTIF(PREENCHER!$AR46:$AT46,PREENCHER!K46)=0,CONCATENATE(PREENCHER!BF46,#REF!),PREENCHER!K46))</f>
        <v/>
      </c>
      <c r="K48" s="23" t="str">
        <f>IF(PREENCHER!L46="","",IF(COUNTIF(PREENCHER!$AR46:$AT46,PREENCHER!L46)=0,CONCATENATE(PREENCHER!BG46,#REF!),PREENCHER!L46))</f>
        <v/>
      </c>
      <c r="L48" s="23" t="str">
        <f>IF(PREENCHER!M46="","",IF(COUNTIF(PREENCHER!$AR46:$AT46,PREENCHER!M46)=0,CONCATENATE(PREENCHER!BH46,#REF!),PREENCHER!M46))</f>
        <v/>
      </c>
      <c r="M48" s="23" t="str">
        <f>IF(PREENCHER!N46="","",IF(COUNTIF(PREENCHER!$AR46:$AT46,PREENCHER!N46)=0,CONCATENATE(PREENCHER!BI46,#REF!),PREENCHER!N46))</f>
        <v/>
      </c>
      <c r="N48" s="23" t="str">
        <f>IF(PREENCHER!R46="","",IF(COUNTIF(PREENCHER!$AR46:$AT46,PREENCHER!R46)=0,CONCATENATE(PREENCHER!BJ46,#REF!),PREENCHER!R46))</f>
        <v/>
      </c>
      <c r="O48" s="13" t="str">
        <f t="shared" si="0"/>
        <v/>
      </c>
      <c r="P48" s="13" t="str">
        <f t="shared" si="1"/>
        <v/>
      </c>
      <c r="Q48" s="24"/>
      <c r="R48" s="12"/>
      <c r="S48" s="13" t="str">
        <f t="shared" si="2"/>
        <v/>
      </c>
      <c r="T48" s="13" t="str">
        <f t="shared" si="3"/>
        <v/>
      </c>
      <c r="U48" s="25" t="str">
        <f t="shared" si="4"/>
        <v/>
      </c>
    </row>
    <row r="49" spans="1:21" x14ac:dyDescent="0.3">
      <c r="A49" s="22" t="str">
        <f>IF(PREENCHER!A47="","",PREENCHER!A47)</f>
        <v/>
      </c>
      <c r="B49" s="22" t="str">
        <f>IF(PREENCHER!B47="","",PREENCHER!B47)</f>
        <v/>
      </c>
      <c r="C49" s="22" t="str">
        <f>IF(PREENCHER!C47="","",PREENCHER!C47)</f>
        <v/>
      </c>
      <c r="D49" s="22" t="str">
        <f>IF(PREENCHER!D47="","",PREENCHER!D47)</f>
        <v/>
      </c>
      <c r="E49" s="23" t="str">
        <f>IF(PREENCHER!E47="","",IF(COUNTIF(PREENCHER!$AR47:$AT47,PREENCHER!E47)=0,CONCATENATE(PREENCHER!BA47,#REF!),PREENCHER!E47))</f>
        <v/>
      </c>
      <c r="F49" s="23" t="str">
        <f>IF(PREENCHER!F47="","",IF(COUNTIF(PREENCHER!$AR47:$AT47,PREENCHER!F47)=0,CONCATENATE(PREENCHER!BB47,#REF!),PREENCHER!F47))</f>
        <v/>
      </c>
      <c r="G49" s="23" t="str">
        <f>IF(PREENCHER!G47="","",IF(COUNTIF(PREENCHER!$AR47:$AT47,PREENCHER!G47)=0,CONCATENATE(PREENCHER!BC47,#REF!),PREENCHER!G47))</f>
        <v/>
      </c>
      <c r="H49" s="23" t="str">
        <f>IF(PREENCHER!H47="","",IF(COUNTIF(PREENCHER!$AR47:$AT47,PREENCHER!H47)=0,CONCATENATE(PREENCHER!BD47,#REF!),PREENCHER!H47))</f>
        <v/>
      </c>
      <c r="I49" s="23" t="str">
        <f>IF(PREENCHER!J47="","",IF(COUNTIF(PREENCHER!$AR47:$AT47,PREENCHER!J47)=0,CONCATENATE(PREENCHER!BE47,#REF!),PREENCHER!J47))</f>
        <v/>
      </c>
      <c r="J49" s="23" t="str">
        <f>IF(PREENCHER!K47="","",IF(COUNTIF(PREENCHER!$AR47:$AT47,PREENCHER!K47)=0,CONCATENATE(PREENCHER!BF47,#REF!),PREENCHER!K47))</f>
        <v/>
      </c>
      <c r="K49" s="23" t="str">
        <f>IF(PREENCHER!L47="","",IF(COUNTIF(PREENCHER!$AR47:$AT47,PREENCHER!L47)=0,CONCATENATE(PREENCHER!BG47,#REF!),PREENCHER!L47))</f>
        <v/>
      </c>
      <c r="L49" s="23" t="str">
        <f>IF(PREENCHER!M47="","",IF(COUNTIF(PREENCHER!$AR47:$AT47,PREENCHER!M47)=0,CONCATENATE(PREENCHER!BH47,#REF!),PREENCHER!M47))</f>
        <v/>
      </c>
      <c r="M49" s="23" t="str">
        <f>IF(PREENCHER!N47="","",IF(COUNTIF(PREENCHER!$AR47:$AT47,PREENCHER!N47)=0,CONCATENATE(PREENCHER!BI47,#REF!),PREENCHER!N47))</f>
        <v/>
      </c>
      <c r="N49" s="23" t="str">
        <f>IF(PREENCHER!R47="","",IF(COUNTIF(PREENCHER!$AR47:$AT47,PREENCHER!R47)=0,CONCATENATE(PREENCHER!BJ47,#REF!),PREENCHER!R47))</f>
        <v/>
      </c>
      <c r="O49" s="13" t="str">
        <f t="shared" si="0"/>
        <v/>
      </c>
      <c r="P49" s="13" t="str">
        <f t="shared" si="1"/>
        <v/>
      </c>
      <c r="Q49" s="24"/>
      <c r="R49" s="12"/>
      <c r="S49" s="13" t="str">
        <f t="shared" si="2"/>
        <v/>
      </c>
      <c r="T49" s="13" t="str">
        <f t="shared" si="3"/>
        <v/>
      </c>
      <c r="U49" s="25" t="str">
        <f t="shared" si="4"/>
        <v/>
      </c>
    </row>
    <row r="50" spans="1:21" x14ac:dyDescent="0.3">
      <c r="A50" s="22" t="str">
        <f>IF(PREENCHER!A48="","",PREENCHER!A48)</f>
        <v/>
      </c>
      <c r="B50" s="22" t="str">
        <f>IF(PREENCHER!B48="","",PREENCHER!B48)</f>
        <v/>
      </c>
      <c r="C50" s="22" t="str">
        <f>IF(PREENCHER!C48="","",PREENCHER!C48)</f>
        <v/>
      </c>
      <c r="D50" s="22" t="str">
        <f>IF(PREENCHER!D48="","",PREENCHER!D48)</f>
        <v/>
      </c>
      <c r="E50" s="23" t="str">
        <f>IF(PREENCHER!E48="","",IF(COUNTIF(PREENCHER!$AR48:$AT48,PREENCHER!E48)=0,CONCATENATE(PREENCHER!BA48,#REF!),PREENCHER!E48))</f>
        <v/>
      </c>
      <c r="F50" s="23" t="str">
        <f>IF(PREENCHER!F48="","",IF(COUNTIF(PREENCHER!$AR48:$AT48,PREENCHER!F48)=0,CONCATENATE(PREENCHER!BB48,#REF!),PREENCHER!F48))</f>
        <v/>
      </c>
      <c r="G50" s="23" t="str">
        <f>IF(PREENCHER!G48="","",IF(COUNTIF(PREENCHER!$AR48:$AT48,PREENCHER!G48)=0,CONCATENATE(PREENCHER!BC48,#REF!),PREENCHER!G48))</f>
        <v/>
      </c>
      <c r="H50" s="23" t="str">
        <f>IF(PREENCHER!H48="","",IF(COUNTIF(PREENCHER!$AR48:$AT48,PREENCHER!H48)=0,CONCATENATE(PREENCHER!BD48,#REF!),PREENCHER!H48))</f>
        <v/>
      </c>
      <c r="I50" s="23" t="str">
        <f>IF(PREENCHER!J48="","",IF(COUNTIF(PREENCHER!$AR48:$AT48,PREENCHER!J48)=0,CONCATENATE(PREENCHER!BE48,#REF!),PREENCHER!J48))</f>
        <v/>
      </c>
      <c r="J50" s="23" t="str">
        <f>IF(PREENCHER!K48="","",IF(COUNTIF(PREENCHER!$AR48:$AT48,PREENCHER!K48)=0,CONCATENATE(PREENCHER!BF48,#REF!),PREENCHER!K48))</f>
        <v/>
      </c>
      <c r="K50" s="23" t="str">
        <f>IF(PREENCHER!L48="","",IF(COUNTIF(PREENCHER!$AR48:$AT48,PREENCHER!L48)=0,CONCATENATE(PREENCHER!BG48,#REF!),PREENCHER!L48))</f>
        <v/>
      </c>
      <c r="L50" s="23" t="str">
        <f>IF(PREENCHER!M48="","",IF(COUNTIF(PREENCHER!$AR48:$AT48,PREENCHER!M48)=0,CONCATENATE(PREENCHER!BH48,#REF!),PREENCHER!M48))</f>
        <v/>
      </c>
      <c r="M50" s="23" t="str">
        <f>IF(PREENCHER!N48="","",IF(COUNTIF(PREENCHER!$AR48:$AT48,PREENCHER!N48)=0,CONCATENATE(PREENCHER!BI48,#REF!),PREENCHER!N48))</f>
        <v/>
      </c>
      <c r="N50" s="23" t="str">
        <f>IF(PREENCHER!R48="","",IF(COUNTIF(PREENCHER!$AR48:$AT48,PREENCHER!R48)=0,CONCATENATE(PREENCHER!BJ48,#REF!),PREENCHER!R48))</f>
        <v/>
      </c>
      <c r="O50" s="13" t="str">
        <f t="shared" si="0"/>
        <v/>
      </c>
      <c r="P50" s="13" t="str">
        <f t="shared" si="1"/>
        <v/>
      </c>
      <c r="Q50" s="24"/>
      <c r="R50" s="12"/>
      <c r="S50" s="13" t="str">
        <f t="shared" si="2"/>
        <v/>
      </c>
      <c r="T50" s="13" t="str">
        <f t="shared" si="3"/>
        <v/>
      </c>
      <c r="U50" s="25" t="str">
        <f t="shared" si="4"/>
        <v/>
      </c>
    </row>
    <row r="51" spans="1:21" x14ac:dyDescent="0.3">
      <c r="A51" s="22" t="str">
        <f>IF(PREENCHER!A49="","",PREENCHER!A49)</f>
        <v/>
      </c>
      <c r="B51" s="22" t="str">
        <f>IF(PREENCHER!B49="","",PREENCHER!B49)</f>
        <v/>
      </c>
      <c r="C51" s="22" t="str">
        <f>IF(PREENCHER!C49="","",PREENCHER!C49)</f>
        <v/>
      </c>
      <c r="D51" s="22" t="str">
        <f>IF(PREENCHER!D49="","",PREENCHER!D49)</f>
        <v/>
      </c>
      <c r="E51" s="23" t="str">
        <f>IF(PREENCHER!E49="","",IF(COUNTIF(PREENCHER!$AR49:$AT49,PREENCHER!E49)=0,CONCATENATE(PREENCHER!BA49,#REF!),PREENCHER!E49))</f>
        <v/>
      </c>
      <c r="F51" s="23" t="str">
        <f>IF(PREENCHER!F49="","",IF(COUNTIF(PREENCHER!$AR49:$AT49,PREENCHER!F49)=0,CONCATENATE(PREENCHER!BB49,#REF!),PREENCHER!F49))</f>
        <v/>
      </c>
      <c r="G51" s="23" t="str">
        <f>IF(PREENCHER!G49="","",IF(COUNTIF(PREENCHER!$AR49:$AT49,PREENCHER!G49)=0,CONCATENATE(PREENCHER!BC49,#REF!),PREENCHER!G49))</f>
        <v/>
      </c>
      <c r="H51" s="23" t="str">
        <f>IF(PREENCHER!H49="","",IF(COUNTIF(PREENCHER!$AR49:$AT49,PREENCHER!H49)=0,CONCATENATE(PREENCHER!BD49,#REF!),PREENCHER!H49))</f>
        <v/>
      </c>
      <c r="I51" s="23" t="str">
        <f>IF(PREENCHER!J49="","",IF(COUNTIF(PREENCHER!$AR49:$AT49,PREENCHER!J49)=0,CONCATENATE(PREENCHER!BE49,#REF!),PREENCHER!J49))</f>
        <v/>
      </c>
      <c r="J51" s="23" t="str">
        <f>IF(PREENCHER!K49="","",IF(COUNTIF(PREENCHER!$AR49:$AT49,PREENCHER!K49)=0,CONCATENATE(PREENCHER!BF49,#REF!),PREENCHER!K49))</f>
        <v/>
      </c>
      <c r="K51" s="23" t="str">
        <f>IF(PREENCHER!L49="","",IF(COUNTIF(PREENCHER!$AR49:$AT49,PREENCHER!L49)=0,CONCATENATE(PREENCHER!BG49,#REF!),PREENCHER!L49))</f>
        <v/>
      </c>
      <c r="L51" s="23" t="str">
        <f>IF(PREENCHER!M49="","",IF(COUNTIF(PREENCHER!$AR49:$AT49,PREENCHER!M49)=0,CONCATENATE(PREENCHER!BH49,#REF!),PREENCHER!M49))</f>
        <v/>
      </c>
      <c r="M51" s="23" t="str">
        <f>IF(PREENCHER!N49="","",IF(COUNTIF(PREENCHER!$AR49:$AT49,PREENCHER!N49)=0,CONCATENATE(PREENCHER!BI49,#REF!),PREENCHER!N49))</f>
        <v/>
      </c>
      <c r="N51" s="23" t="str">
        <f>IF(PREENCHER!R49="","",IF(COUNTIF(PREENCHER!$AR49:$AT49,PREENCHER!R49)=0,CONCATENATE(PREENCHER!BJ49,#REF!),PREENCHER!R49))</f>
        <v/>
      </c>
      <c r="O51" s="13" t="str">
        <f t="shared" si="0"/>
        <v/>
      </c>
      <c r="P51" s="13" t="str">
        <f t="shared" si="1"/>
        <v/>
      </c>
      <c r="Q51" s="24"/>
      <c r="R51" s="12"/>
      <c r="S51" s="13" t="str">
        <f t="shared" si="2"/>
        <v/>
      </c>
      <c r="T51" s="13" t="str">
        <f t="shared" si="3"/>
        <v/>
      </c>
      <c r="U51" s="25" t="str">
        <f t="shared" si="4"/>
        <v/>
      </c>
    </row>
    <row r="52" spans="1:21" x14ac:dyDescent="0.3">
      <c r="A52" s="22" t="str">
        <f>IF(PREENCHER!A50="","",PREENCHER!A50)</f>
        <v/>
      </c>
      <c r="B52" s="22" t="str">
        <f>IF(PREENCHER!B50="","",PREENCHER!B50)</f>
        <v/>
      </c>
      <c r="C52" s="22" t="str">
        <f>IF(PREENCHER!C50="","",PREENCHER!C50)</f>
        <v/>
      </c>
      <c r="D52" s="22" t="str">
        <f>IF(PREENCHER!D50="","",PREENCHER!D50)</f>
        <v/>
      </c>
      <c r="E52" s="23" t="str">
        <f>IF(PREENCHER!E50="","",IF(COUNTIF(PREENCHER!$AR50:$AT50,PREENCHER!E50)=0,CONCATENATE(PREENCHER!BA50,#REF!),PREENCHER!E50))</f>
        <v/>
      </c>
      <c r="F52" s="23" t="str">
        <f>IF(PREENCHER!F50="","",IF(COUNTIF(PREENCHER!$AR50:$AT50,PREENCHER!F50)=0,CONCATENATE(PREENCHER!BB50,#REF!),PREENCHER!F50))</f>
        <v/>
      </c>
      <c r="G52" s="23" t="str">
        <f>IF(PREENCHER!G50="","",IF(COUNTIF(PREENCHER!$AR50:$AT50,PREENCHER!G50)=0,CONCATENATE(PREENCHER!BC50,#REF!),PREENCHER!G50))</f>
        <v/>
      </c>
      <c r="H52" s="23" t="str">
        <f>IF(PREENCHER!H50="","",IF(COUNTIF(PREENCHER!$AR50:$AT50,PREENCHER!H50)=0,CONCATENATE(PREENCHER!BD50,#REF!),PREENCHER!H50))</f>
        <v/>
      </c>
      <c r="I52" s="23" t="str">
        <f>IF(PREENCHER!J50="","",IF(COUNTIF(PREENCHER!$AR50:$AT50,PREENCHER!J50)=0,CONCATENATE(PREENCHER!BE50,#REF!),PREENCHER!J50))</f>
        <v/>
      </c>
      <c r="J52" s="23" t="str">
        <f>IF(PREENCHER!K50="","",IF(COUNTIF(PREENCHER!$AR50:$AT50,PREENCHER!K50)=0,CONCATENATE(PREENCHER!BF50,#REF!),PREENCHER!K50))</f>
        <v/>
      </c>
      <c r="K52" s="23" t="str">
        <f>IF(PREENCHER!L50="","",IF(COUNTIF(PREENCHER!$AR50:$AT50,PREENCHER!L50)=0,CONCATENATE(PREENCHER!BG50,#REF!),PREENCHER!L50))</f>
        <v/>
      </c>
      <c r="L52" s="23" t="str">
        <f>IF(PREENCHER!M50="","",IF(COUNTIF(PREENCHER!$AR50:$AT50,PREENCHER!M50)=0,CONCATENATE(PREENCHER!BH50,#REF!),PREENCHER!M50))</f>
        <v/>
      </c>
      <c r="M52" s="23" t="str">
        <f>IF(PREENCHER!N50="","",IF(COUNTIF(PREENCHER!$AR50:$AT50,PREENCHER!N50)=0,CONCATENATE(PREENCHER!BI50,#REF!),PREENCHER!N50))</f>
        <v/>
      </c>
      <c r="N52" s="23" t="str">
        <f>IF(PREENCHER!R50="","",IF(COUNTIF(PREENCHER!$AR50:$AT50,PREENCHER!R50)=0,CONCATENATE(PREENCHER!BJ50,#REF!),PREENCHER!R50))</f>
        <v/>
      </c>
      <c r="O52" s="13" t="str">
        <f t="shared" si="0"/>
        <v/>
      </c>
      <c r="P52" s="13" t="str">
        <f t="shared" si="1"/>
        <v/>
      </c>
      <c r="Q52" s="24"/>
      <c r="R52" s="12"/>
      <c r="S52" s="13" t="str">
        <f t="shared" si="2"/>
        <v/>
      </c>
      <c r="T52" s="13" t="str">
        <f t="shared" si="3"/>
        <v/>
      </c>
      <c r="U52" s="25" t="str">
        <f t="shared" si="4"/>
        <v/>
      </c>
    </row>
    <row r="53" spans="1:21" x14ac:dyDescent="0.3">
      <c r="A53" s="22" t="str">
        <f>IF(PREENCHER!A51="","",PREENCHER!A51)</f>
        <v/>
      </c>
      <c r="B53" s="22" t="str">
        <f>IF(PREENCHER!B51="","",PREENCHER!B51)</f>
        <v/>
      </c>
      <c r="C53" s="22" t="str">
        <f>IF(PREENCHER!C51="","",PREENCHER!C51)</f>
        <v/>
      </c>
      <c r="D53" s="22" t="str">
        <f>IF(PREENCHER!D51="","",PREENCHER!D51)</f>
        <v/>
      </c>
      <c r="E53" s="23" t="str">
        <f>IF(PREENCHER!E51="","",IF(COUNTIF(PREENCHER!$AR51:$AT51,PREENCHER!E51)=0,CONCATENATE(PREENCHER!BA51,#REF!),PREENCHER!E51))</f>
        <v/>
      </c>
      <c r="F53" s="23" t="str">
        <f>IF(PREENCHER!F51="","",IF(COUNTIF(PREENCHER!$AR51:$AT51,PREENCHER!F51)=0,CONCATENATE(PREENCHER!BB51,#REF!),PREENCHER!F51))</f>
        <v/>
      </c>
      <c r="G53" s="23" t="str">
        <f>IF(PREENCHER!G51="","",IF(COUNTIF(PREENCHER!$AR51:$AT51,PREENCHER!G51)=0,CONCATENATE(PREENCHER!BC51,#REF!),PREENCHER!G51))</f>
        <v/>
      </c>
      <c r="H53" s="23" t="str">
        <f>IF(PREENCHER!H51="","",IF(COUNTIF(PREENCHER!$AR51:$AT51,PREENCHER!H51)=0,CONCATENATE(PREENCHER!BD51,#REF!),PREENCHER!H51))</f>
        <v/>
      </c>
      <c r="I53" s="23" t="str">
        <f>IF(PREENCHER!J51="","",IF(COUNTIF(PREENCHER!$AR51:$AT51,PREENCHER!J51)=0,CONCATENATE(PREENCHER!BE51,#REF!),PREENCHER!J51))</f>
        <v/>
      </c>
      <c r="J53" s="23" t="str">
        <f>IF(PREENCHER!K51="","",IF(COUNTIF(PREENCHER!$AR51:$AT51,PREENCHER!K51)=0,CONCATENATE(PREENCHER!BF51,#REF!),PREENCHER!K51))</f>
        <v/>
      </c>
      <c r="K53" s="23" t="str">
        <f>IF(PREENCHER!L51="","",IF(COUNTIF(PREENCHER!$AR51:$AT51,PREENCHER!L51)=0,CONCATENATE(PREENCHER!BG51,#REF!),PREENCHER!L51))</f>
        <v/>
      </c>
      <c r="L53" s="23" t="str">
        <f>IF(PREENCHER!M51="","",IF(COUNTIF(PREENCHER!$AR51:$AT51,PREENCHER!M51)=0,CONCATENATE(PREENCHER!BH51,#REF!),PREENCHER!M51))</f>
        <v/>
      </c>
      <c r="M53" s="23" t="str">
        <f>IF(PREENCHER!N51="","",IF(COUNTIF(PREENCHER!$AR51:$AT51,PREENCHER!N51)=0,CONCATENATE(PREENCHER!BI51,#REF!),PREENCHER!N51))</f>
        <v/>
      </c>
      <c r="N53" s="23" t="str">
        <f>IF(PREENCHER!R51="","",IF(COUNTIF(PREENCHER!$AR51:$AT51,PREENCHER!R51)=0,CONCATENATE(PREENCHER!BJ51,#REF!),PREENCHER!R51))</f>
        <v/>
      </c>
      <c r="O53" s="13" t="str">
        <f t="shared" si="0"/>
        <v/>
      </c>
      <c r="P53" s="13" t="str">
        <f t="shared" si="1"/>
        <v/>
      </c>
      <c r="Q53" s="24"/>
      <c r="R53" s="12"/>
      <c r="S53" s="13" t="str">
        <f t="shared" si="2"/>
        <v/>
      </c>
      <c r="T53" s="13" t="str">
        <f t="shared" si="3"/>
        <v/>
      </c>
      <c r="U53" s="25" t="str">
        <f t="shared" si="4"/>
        <v/>
      </c>
    </row>
    <row r="54" spans="1:21" x14ac:dyDescent="0.3">
      <c r="A54" s="22" t="str">
        <f>IF(PREENCHER!A52="","",PREENCHER!A52)</f>
        <v/>
      </c>
      <c r="B54" s="22" t="str">
        <f>IF(PREENCHER!B52="","",PREENCHER!B52)</f>
        <v/>
      </c>
      <c r="C54" s="22" t="str">
        <f>IF(PREENCHER!C52="","",PREENCHER!C52)</f>
        <v/>
      </c>
      <c r="D54" s="22" t="str">
        <f>IF(PREENCHER!D52="","",PREENCHER!D52)</f>
        <v/>
      </c>
      <c r="E54" s="23" t="str">
        <f>IF(PREENCHER!E52="","",IF(COUNTIF(PREENCHER!$AR52:$AT52,PREENCHER!E52)=0,CONCATENATE(PREENCHER!BA52,#REF!),PREENCHER!E52))</f>
        <v/>
      </c>
      <c r="F54" s="23" t="str">
        <f>IF(PREENCHER!F52="","",IF(COUNTIF(PREENCHER!$AR52:$AT52,PREENCHER!F52)=0,CONCATENATE(PREENCHER!BB52,#REF!),PREENCHER!F52))</f>
        <v/>
      </c>
      <c r="G54" s="23" t="str">
        <f>IF(PREENCHER!G52="","",IF(COUNTIF(PREENCHER!$AR52:$AT52,PREENCHER!G52)=0,CONCATENATE(PREENCHER!BC52,#REF!),PREENCHER!G52))</f>
        <v/>
      </c>
      <c r="H54" s="23" t="str">
        <f>IF(PREENCHER!H52="","",IF(COUNTIF(PREENCHER!$AR52:$AT52,PREENCHER!H52)=0,CONCATENATE(PREENCHER!BD52,#REF!),PREENCHER!H52))</f>
        <v/>
      </c>
      <c r="I54" s="23" t="str">
        <f>IF(PREENCHER!J52="","",IF(COUNTIF(PREENCHER!$AR52:$AT52,PREENCHER!J52)=0,CONCATENATE(PREENCHER!BE52,#REF!),PREENCHER!J52))</f>
        <v/>
      </c>
      <c r="J54" s="23" t="str">
        <f>IF(PREENCHER!K52="","",IF(COUNTIF(PREENCHER!$AR52:$AT52,PREENCHER!K52)=0,CONCATENATE(PREENCHER!BF52,#REF!),PREENCHER!K52))</f>
        <v/>
      </c>
      <c r="K54" s="23" t="str">
        <f>IF(PREENCHER!L52="","",IF(COUNTIF(PREENCHER!$AR52:$AT52,PREENCHER!L52)=0,CONCATENATE(PREENCHER!BG52,#REF!),PREENCHER!L52))</f>
        <v/>
      </c>
      <c r="L54" s="23" t="str">
        <f>IF(PREENCHER!M52="","",IF(COUNTIF(PREENCHER!$AR52:$AT52,PREENCHER!M52)=0,CONCATENATE(PREENCHER!BH52,#REF!),PREENCHER!M52))</f>
        <v/>
      </c>
      <c r="M54" s="23" t="str">
        <f>IF(PREENCHER!N52="","",IF(COUNTIF(PREENCHER!$AR52:$AT52,PREENCHER!N52)=0,CONCATENATE(PREENCHER!BI52,#REF!),PREENCHER!N52))</f>
        <v/>
      </c>
      <c r="N54" s="23" t="str">
        <f>IF(PREENCHER!R52="","",IF(COUNTIF(PREENCHER!$AR52:$AT52,PREENCHER!R52)=0,CONCATENATE(PREENCHER!BJ52,#REF!),PREENCHER!R52))</f>
        <v/>
      </c>
      <c r="O54" s="13" t="str">
        <f t="shared" si="0"/>
        <v/>
      </c>
      <c r="P54" s="13" t="str">
        <f t="shared" si="1"/>
        <v/>
      </c>
      <c r="Q54" s="24"/>
      <c r="R54" s="12"/>
      <c r="S54" s="13" t="str">
        <f t="shared" si="2"/>
        <v/>
      </c>
      <c r="T54" s="13" t="str">
        <f t="shared" si="3"/>
        <v/>
      </c>
      <c r="U54" s="25" t="str">
        <f t="shared" si="4"/>
        <v/>
      </c>
    </row>
    <row r="55" spans="1:21" x14ac:dyDescent="0.3">
      <c r="A55" s="22" t="str">
        <f>IF(PREENCHER!A53="","",PREENCHER!A53)</f>
        <v/>
      </c>
      <c r="B55" s="22" t="str">
        <f>IF(PREENCHER!B53="","",PREENCHER!B53)</f>
        <v/>
      </c>
      <c r="C55" s="22" t="str">
        <f>IF(PREENCHER!C53="","",PREENCHER!C53)</f>
        <v/>
      </c>
      <c r="D55" s="22" t="str">
        <f>IF(PREENCHER!D53="","",PREENCHER!D53)</f>
        <v/>
      </c>
      <c r="E55" s="23" t="str">
        <f>IF(PREENCHER!E53="","",IF(COUNTIF(PREENCHER!$AR53:$AT53,PREENCHER!E53)=0,CONCATENATE(PREENCHER!BA53,#REF!),PREENCHER!E53))</f>
        <v/>
      </c>
      <c r="F55" s="23" t="str">
        <f>IF(PREENCHER!F53="","",IF(COUNTIF(PREENCHER!$AR53:$AT53,PREENCHER!F53)=0,CONCATENATE(PREENCHER!BB53,#REF!),PREENCHER!F53))</f>
        <v/>
      </c>
      <c r="G55" s="23" t="str">
        <f>IF(PREENCHER!G53="","",IF(COUNTIF(PREENCHER!$AR53:$AT53,PREENCHER!G53)=0,CONCATENATE(PREENCHER!BC53,#REF!),PREENCHER!G53))</f>
        <v/>
      </c>
      <c r="H55" s="23" t="str">
        <f>IF(PREENCHER!H53="","",IF(COUNTIF(PREENCHER!$AR53:$AT53,PREENCHER!H53)=0,CONCATENATE(PREENCHER!BD53,#REF!),PREENCHER!H53))</f>
        <v/>
      </c>
      <c r="I55" s="23" t="str">
        <f>IF(PREENCHER!J53="","",IF(COUNTIF(PREENCHER!$AR53:$AT53,PREENCHER!J53)=0,CONCATENATE(PREENCHER!BE53,#REF!),PREENCHER!J53))</f>
        <v/>
      </c>
      <c r="J55" s="23" t="str">
        <f>IF(PREENCHER!K53="","",IF(COUNTIF(PREENCHER!$AR53:$AT53,PREENCHER!K53)=0,CONCATENATE(PREENCHER!BF53,#REF!),PREENCHER!K53))</f>
        <v/>
      </c>
      <c r="K55" s="23" t="str">
        <f>IF(PREENCHER!L53="","",IF(COUNTIF(PREENCHER!$AR53:$AT53,PREENCHER!L53)=0,CONCATENATE(PREENCHER!BG53,#REF!),PREENCHER!L53))</f>
        <v/>
      </c>
      <c r="L55" s="23" t="str">
        <f>IF(PREENCHER!M53="","",IF(COUNTIF(PREENCHER!$AR53:$AT53,PREENCHER!M53)=0,CONCATENATE(PREENCHER!BH53,#REF!),PREENCHER!M53))</f>
        <v/>
      </c>
      <c r="M55" s="23" t="str">
        <f>IF(PREENCHER!N53="","",IF(COUNTIF(PREENCHER!$AR53:$AT53,PREENCHER!N53)=0,CONCATENATE(PREENCHER!BI53,#REF!),PREENCHER!N53))</f>
        <v/>
      </c>
      <c r="N55" s="23" t="str">
        <f>IF(PREENCHER!R53="","",IF(COUNTIF(PREENCHER!$AR53:$AT53,PREENCHER!R53)=0,CONCATENATE(PREENCHER!BJ53,#REF!),PREENCHER!R53))</f>
        <v/>
      </c>
      <c r="O55" s="13" t="str">
        <f t="shared" si="0"/>
        <v/>
      </c>
      <c r="P55" s="13" t="str">
        <f t="shared" si="1"/>
        <v/>
      </c>
      <c r="Q55" s="24"/>
      <c r="R55" s="12"/>
      <c r="S55" s="13" t="str">
        <f t="shared" si="2"/>
        <v/>
      </c>
      <c r="T55" s="13" t="str">
        <f t="shared" si="3"/>
        <v/>
      </c>
      <c r="U55" s="25" t="str">
        <f t="shared" si="4"/>
        <v/>
      </c>
    </row>
    <row r="56" spans="1:21" x14ac:dyDescent="0.3">
      <c r="A56" s="22" t="str">
        <f>IF(PREENCHER!A54="","",PREENCHER!A54)</f>
        <v/>
      </c>
      <c r="B56" s="22" t="str">
        <f>IF(PREENCHER!B54="","",PREENCHER!B54)</f>
        <v/>
      </c>
      <c r="C56" s="22" t="str">
        <f>IF(PREENCHER!C54="","",PREENCHER!C54)</f>
        <v/>
      </c>
      <c r="D56" s="22" t="str">
        <f>IF(PREENCHER!D54="","",PREENCHER!D54)</f>
        <v/>
      </c>
      <c r="E56" s="23" t="str">
        <f>IF(PREENCHER!E54="","",IF(COUNTIF(PREENCHER!$AR54:$AT54,PREENCHER!E54)=0,CONCATENATE(PREENCHER!BA54,#REF!),PREENCHER!E54))</f>
        <v/>
      </c>
      <c r="F56" s="23" t="str">
        <f>IF(PREENCHER!F54="","",IF(COUNTIF(PREENCHER!$AR54:$AT54,PREENCHER!F54)=0,CONCATENATE(PREENCHER!BB54,#REF!),PREENCHER!F54))</f>
        <v/>
      </c>
      <c r="G56" s="23" t="str">
        <f>IF(PREENCHER!G54="","",IF(COUNTIF(PREENCHER!$AR54:$AT54,PREENCHER!G54)=0,CONCATENATE(PREENCHER!BC54,#REF!),PREENCHER!G54))</f>
        <v/>
      </c>
      <c r="H56" s="23" t="str">
        <f>IF(PREENCHER!H54="","",IF(COUNTIF(PREENCHER!$AR54:$AT54,PREENCHER!H54)=0,CONCATENATE(PREENCHER!BD54,#REF!),PREENCHER!H54))</f>
        <v/>
      </c>
      <c r="I56" s="23" t="str">
        <f>IF(PREENCHER!J54="","",IF(COUNTIF(PREENCHER!$AR54:$AT54,PREENCHER!J54)=0,CONCATENATE(PREENCHER!BE54,#REF!),PREENCHER!J54))</f>
        <v/>
      </c>
      <c r="J56" s="23" t="str">
        <f>IF(PREENCHER!K54="","",IF(COUNTIF(PREENCHER!$AR54:$AT54,PREENCHER!K54)=0,CONCATENATE(PREENCHER!BF54,#REF!),PREENCHER!K54))</f>
        <v/>
      </c>
      <c r="K56" s="23" t="str">
        <f>IF(PREENCHER!L54="","",IF(COUNTIF(PREENCHER!$AR54:$AT54,PREENCHER!L54)=0,CONCATENATE(PREENCHER!BG54,#REF!),PREENCHER!L54))</f>
        <v/>
      </c>
      <c r="L56" s="23" t="str">
        <f>IF(PREENCHER!M54="","",IF(COUNTIF(PREENCHER!$AR54:$AT54,PREENCHER!M54)=0,CONCATENATE(PREENCHER!BH54,#REF!),PREENCHER!M54))</f>
        <v/>
      </c>
      <c r="M56" s="23" t="str">
        <f>IF(PREENCHER!N54="","",IF(COUNTIF(PREENCHER!$AR54:$AT54,PREENCHER!N54)=0,CONCATENATE(PREENCHER!BI54,#REF!),PREENCHER!N54))</f>
        <v/>
      </c>
      <c r="N56" s="23" t="str">
        <f>IF(PREENCHER!R54="","",IF(COUNTIF(PREENCHER!$AR54:$AT54,PREENCHER!R54)=0,CONCATENATE(PREENCHER!BJ54,#REF!),PREENCHER!R54))</f>
        <v/>
      </c>
      <c r="O56" s="13" t="str">
        <f t="shared" si="0"/>
        <v/>
      </c>
      <c r="P56" s="13" t="str">
        <f t="shared" si="1"/>
        <v/>
      </c>
      <c r="Q56" s="24"/>
      <c r="R56" s="12"/>
      <c r="S56" s="13" t="str">
        <f t="shared" si="2"/>
        <v/>
      </c>
      <c r="T56" s="13" t="str">
        <f t="shared" si="3"/>
        <v/>
      </c>
      <c r="U56" s="25" t="str">
        <f t="shared" si="4"/>
        <v/>
      </c>
    </row>
    <row r="57" spans="1:21" x14ac:dyDescent="0.3">
      <c r="A57" s="22" t="str">
        <f>IF(PREENCHER!A55="","",PREENCHER!A55)</f>
        <v/>
      </c>
      <c r="B57" s="22" t="str">
        <f>IF(PREENCHER!B55="","",PREENCHER!B55)</f>
        <v/>
      </c>
      <c r="C57" s="22" t="str">
        <f>IF(PREENCHER!C55="","",PREENCHER!C55)</f>
        <v/>
      </c>
      <c r="D57" s="22" t="str">
        <f>IF(PREENCHER!D55="","",PREENCHER!D55)</f>
        <v/>
      </c>
      <c r="E57" s="23" t="str">
        <f>IF(PREENCHER!E55="","",IF(COUNTIF(PREENCHER!$AR55:$AT55,PREENCHER!E55)=0,CONCATENATE(PREENCHER!BA55,#REF!),PREENCHER!E55))</f>
        <v/>
      </c>
      <c r="F57" s="23" t="str">
        <f>IF(PREENCHER!F55="","",IF(COUNTIF(PREENCHER!$AR55:$AT55,PREENCHER!F55)=0,CONCATENATE(PREENCHER!BB55,#REF!),PREENCHER!F55))</f>
        <v/>
      </c>
      <c r="G57" s="23" t="str">
        <f>IF(PREENCHER!G55="","",IF(COUNTIF(PREENCHER!$AR55:$AT55,PREENCHER!G55)=0,CONCATENATE(PREENCHER!BC55,#REF!),PREENCHER!G55))</f>
        <v/>
      </c>
      <c r="H57" s="23" t="str">
        <f>IF(PREENCHER!H55="","",IF(COUNTIF(PREENCHER!$AR55:$AT55,PREENCHER!H55)=0,CONCATENATE(PREENCHER!BD55,#REF!),PREENCHER!H55))</f>
        <v/>
      </c>
      <c r="I57" s="23" t="str">
        <f>IF(PREENCHER!J55="","",IF(COUNTIF(PREENCHER!$AR55:$AT55,PREENCHER!J55)=0,CONCATENATE(PREENCHER!BE55,#REF!),PREENCHER!J55))</f>
        <v/>
      </c>
      <c r="J57" s="23" t="str">
        <f>IF(PREENCHER!K55="","",IF(COUNTIF(PREENCHER!$AR55:$AT55,PREENCHER!K55)=0,CONCATENATE(PREENCHER!BF55,#REF!),PREENCHER!K55))</f>
        <v/>
      </c>
      <c r="K57" s="23" t="str">
        <f>IF(PREENCHER!L55="","",IF(COUNTIF(PREENCHER!$AR55:$AT55,PREENCHER!L55)=0,CONCATENATE(PREENCHER!BG55,#REF!),PREENCHER!L55))</f>
        <v/>
      </c>
      <c r="L57" s="23" t="str">
        <f>IF(PREENCHER!M55="","",IF(COUNTIF(PREENCHER!$AR55:$AT55,PREENCHER!M55)=0,CONCATENATE(PREENCHER!BH55,#REF!),PREENCHER!M55))</f>
        <v/>
      </c>
      <c r="M57" s="23" t="str">
        <f>IF(PREENCHER!N55="","",IF(COUNTIF(PREENCHER!$AR55:$AT55,PREENCHER!N55)=0,CONCATENATE(PREENCHER!BI55,#REF!),PREENCHER!N55))</f>
        <v/>
      </c>
      <c r="N57" s="23" t="str">
        <f>IF(PREENCHER!R55="","",IF(COUNTIF(PREENCHER!$AR55:$AT55,PREENCHER!R55)=0,CONCATENATE(PREENCHER!BJ55,#REF!),PREENCHER!R55))</f>
        <v/>
      </c>
      <c r="O57" s="13" t="str">
        <f t="shared" si="0"/>
        <v/>
      </c>
      <c r="P57" s="13" t="str">
        <f t="shared" si="1"/>
        <v/>
      </c>
      <c r="Q57" s="24"/>
      <c r="R57" s="12"/>
      <c r="S57" s="13" t="str">
        <f t="shared" si="2"/>
        <v/>
      </c>
      <c r="T57" s="13" t="str">
        <f t="shared" si="3"/>
        <v/>
      </c>
      <c r="U57" s="25" t="str">
        <f t="shared" si="4"/>
        <v/>
      </c>
    </row>
    <row r="58" spans="1:21" x14ac:dyDescent="0.3">
      <c r="A58" s="22" t="str">
        <f>IF(PREENCHER!A56="","",PREENCHER!A56)</f>
        <v/>
      </c>
      <c r="B58" s="22" t="str">
        <f>IF(PREENCHER!B56="","",PREENCHER!B56)</f>
        <v/>
      </c>
      <c r="C58" s="22" t="str">
        <f>IF(PREENCHER!C56="","",PREENCHER!C56)</f>
        <v/>
      </c>
      <c r="D58" s="22" t="str">
        <f>IF(PREENCHER!D56="","",PREENCHER!D56)</f>
        <v/>
      </c>
      <c r="E58" s="23" t="str">
        <f>IF(PREENCHER!E56="","",IF(COUNTIF(PREENCHER!$AR56:$AT56,PREENCHER!E56)=0,CONCATENATE(PREENCHER!BA56,#REF!),PREENCHER!E56))</f>
        <v/>
      </c>
      <c r="F58" s="23" t="str">
        <f>IF(PREENCHER!F56="","",IF(COUNTIF(PREENCHER!$AR56:$AT56,PREENCHER!F56)=0,CONCATENATE(PREENCHER!BB56,#REF!),PREENCHER!F56))</f>
        <v/>
      </c>
      <c r="G58" s="23" t="str">
        <f>IF(PREENCHER!G56="","",IF(COUNTIF(PREENCHER!$AR56:$AT56,PREENCHER!G56)=0,CONCATENATE(PREENCHER!BC56,#REF!),PREENCHER!G56))</f>
        <v/>
      </c>
      <c r="H58" s="23" t="str">
        <f>IF(PREENCHER!H56="","",IF(COUNTIF(PREENCHER!$AR56:$AT56,PREENCHER!H56)=0,CONCATENATE(PREENCHER!BD56,#REF!),PREENCHER!H56))</f>
        <v/>
      </c>
      <c r="I58" s="23" t="str">
        <f>IF(PREENCHER!J56="","",IF(COUNTIF(PREENCHER!$AR56:$AT56,PREENCHER!J56)=0,CONCATENATE(PREENCHER!BE56,#REF!),PREENCHER!J56))</f>
        <v/>
      </c>
      <c r="J58" s="23" t="str">
        <f>IF(PREENCHER!K56="","",IF(COUNTIF(PREENCHER!$AR56:$AT56,PREENCHER!K56)=0,CONCATENATE(PREENCHER!BF56,#REF!),PREENCHER!K56))</f>
        <v/>
      </c>
      <c r="K58" s="23" t="str">
        <f>IF(PREENCHER!L56="","",IF(COUNTIF(PREENCHER!$AR56:$AT56,PREENCHER!L56)=0,CONCATENATE(PREENCHER!BG56,#REF!),PREENCHER!L56))</f>
        <v/>
      </c>
      <c r="L58" s="23" t="str">
        <f>IF(PREENCHER!M56="","",IF(COUNTIF(PREENCHER!$AR56:$AT56,PREENCHER!M56)=0,CONCATENATE(PREENCHER!BH56,#REF!),PREENCHER!M56))</f>
        <v/>
      </c>
      <c r="M58" s="23" t="str">
        <f>IF(PREENCHER!N56="","",IF(COUNTIF(PREENCHER!$AR56:$AT56,PREENCHER!N56)=0,CONCATENATE(PREENCHER!BI56,#REF!),PREENCHER!N56))</f>
        <v/>
      </c>
      <c r="N58" s="23" t="str">
        <f>IF(PREENCHER!R56="","",IF(COUNTIF(PREENCHER!$AR56:$AT56,PREENCHER!R56)=0,CONCATENATE(PREENCHER!BJ56,#REF!),PREENCHER!R56))</f>
        <v/>
      </c>
      <c r="O58" s="13" t="str">
        <f t="shared" si="0"/>
        <v/>
      </c>
      <c r="P58" s="13" t="str">
        <f t="shared" si="1"/>
        <v/>
      </c>
      <c r="Q58" s="24"/>
      <c r="R58" s="12"/>
      <c r="S58" s="13" t="str">
        <f t="shared" si="2"/>
        <v/>
      </c>
      <c r="T58" s="13" t="str">
        <f t="shared" si="3"/>
        <v/>
      </c>
      <c r="U58" s="25" t="str">
        <f t="shared" si="4"/>
        <v/>
      </c>
    </row>
    <row r="59" spans="1:21" x14ac:dyDescent="0.3">
      <c r="A59" s="22" t="str">
        <f>IF(PREENCHER!A57="","",PREENCHER!A57)</f>
        <v/>
      </c>
      <c r="B59" s="22" t="str">
        <f>IF(PREENCHER!B57="","",PREENCHER!B57)</f>
        <v/>
      </c>
      <c r="C59" s="22" t="str">
        <f>IF(PREENCHER!C57="","",PREENCHER!C57)</f>
        <v/>
      </c>
      <c r="D59" s="22" t="str">
        <f>IF(PREENCHER!D57="","",PREENCHER!D57)</f>
        <v/>
      </c>
      <c r="E59" s="23" t="str">
        <f>IF(PREENCHER!E57="","",IF(COUNTIF(PREENCHER!$AR57:$AT57,PREENCHER!E57)=0,CONCATENATE(PREENCHER!BA57,#REF!),PREENCHER!E57))</f>
        <v/>
      </c>
      <c r="F59" s="23" t="str">
        <f>IF(PREENCHER!F57="","",IF(COUNTIF(PREENCHER!$AR57:$AT57,PREENCHER!F57)=0,CONCATENATE(PREENCHER!BB57,#REF!),PREENCHER!F57))</f>
        <v/>
      </c>
      <c r="G59" s="23" t="str">
        <f>IF(PREENCHER!G57="","",IF(COUNTIF(PREENCHER!$AR57:$AT57,PREENCHER!G57)=0,CONCATENATE(PREENCHER!BC57,#REF!),PREENCHER!G57))</f>
        <v/>
      </c>
      <c r="H59" s="23" t="str">
        <f>IF(PREENCHER!H57="","",IF(COUNTIF(PREENCHER!$AR57:$AT57,PREENCHER!H57)=0,CONCATENATE(PREENCHER!BD57,#REF!),PREENCHER!H57))</f>
        <v/>
      </c>
      <c r="I59" s="23" t="str">
        <f>IF(PREENCHER!J57="","",IF(COUNTIF(PREENCHER!$AR57:$AT57,PREENCHER!J57)=0,CONCATENATE(PREENCHER!BE57,#REF!),PREENCHER!J57))</f>
        <v/>
      </c>
      <c r="J59" s="23" t="str">
        <f>IF(PREENCHER!K57="","",IF(COUNTIF(PREENCHER!$AR57:$AT57,PREENCHER!K57)=0,CONCATENATE(PREENCHER!BF57,#REF!),PREENCHER!K57))</f>
        <v/>
      </c>
      <c r="K59" s="23" t="str">
        <f>IF(PREENCHER!L57="","",IF(COUNTIF(PREENCHER!$AR57:$AT57,PREENCHER!L57)=0,CONCATENATE(PREENCHER!BG57,#REF!),PREENCHER!L57))</f>
        <v/>
      </c>
      <c r="L59" s="23" t="str">
        <f>IF(PREENCHER!M57="","",IF(COUNTIF(PREENCHER!$AR57:$AT57,PREENCHER!M57)=0,CONCATENATE(PREENCHER!BH57,#REF!),PREENCHER!M57))</f>
        <v/>
      </c>
      <c r="M59" s="23" t="str">
        <f>IF(PREENCHER!N57="","",IF(COUNTIF(PREENCHER!$AR57:$AT57,PREENCHER!N57)=0,CONCATENATE(PREENCHER!BI57,#REF!),PREENCHER!N57))</f>
        <v/>
      </c>
      <c r="N59" s="23" t="str">
        <f>IF(PREENCHER!R57="","",IF(COUNTIF(PREENCHER!$AR57:$AT57,PREENCHER!R57)=0,CONCATENATE(PREENCHER!BJ57,#REF!),PREENCHER!R57))</f>
        <v/>
      </c>
      <c r="O59" s="13" t="str">
        <f t="shared" si="0"/>
        <v/>
      </c>
      <c r="P59" s="13" t="str">
        <f t="shared" si="1"/>
        <v/>
      </c>
      <c r="Q59" s="24"/>
      <c r="R59" s="12"/>
      <c r="S59" s="13" t="str">
        <f t="shared" si="2"/>
        <v/>
      </c>
      <c r="T59" s="13" t="str">
        <f t="shared" si="3"/>
        <v/>
      </c>
      <c r="U59" s="25" t="str">
        <f t="shared" si="4"/>
        <v/>
      </c>
    </row>
    <row r="60" spans="1:21" x14ac:dyDescent="0.3">
      <c r="A60" s="22" t="str">
        <f>IF(PREENCHER!A58="","",PREENCHER!A58)</f>
        <v/>
      </c>
      <c r="B60" s="22" t="str">
        <f>IF(PREENCHER!B58="","",PREENCHER!B58)</f>
        <v/>
      </c>
      <c r="C60" s="22" t="str">
        <f>IF(PREENCHER!C58="","",PREENCHER!C58)</f>
        <v/>
      </c>
      <c r="D60" s="22" t="str">
        <f>IF(PREENCHER!D58="","",PREENCHER!D58)</f>
        <v/>
      </c>
      <c r="E60" s="23" t="str">
        <f>IF(PREENCHER!E58="","",IF(COUNTIF(PREENCHER!$AR58:$AT58,PREENCHER!E58)=0,CONCATENATE(PREENCHER!BA58,#REF!),PREENCHER!E58))</f>
        <v/>
      </c>
      <c r="F60" s="23" t="str">
        <f>IF(PREENCHER!F58="","",IF(COUNTIF(PREENCHER!$AR58:$AT58,PREENCHER!F58)=0,CONCATENATE(PREENCHER!BB58,#REF!),PREENCHER!F58))</f>
        <v/>
      </c>
      <c r="G60" s="23" t="str">
        <f>IF(PREENCHER!G58="","",IF(COUNTIF(PREENCHER!$AR58:$AT58,PREENCHER!G58)=0,CONCATENATE(PREENCHER!BC58,#REF!),PREENCHER!G58))</f>
        <v/>
      </c>
      <c r="H60" s="23" t="str">
        <f>IF(PREENCHER!H58="","",IF(COUNTIF(PREENCHER!$AR58:$AT58,PREENCHER!H58)=0,CONCATENATE(PREENCHER!BD58,#REF!),PREENCHER!H58))</f>
        <v/>
      </c>
      <c r="I60" s="23" t="str">
        <f>IF(PREENCHER!J58="","",IF(COUNTIF(PREENCHER!$AR58:$AT58,PREENCHER!J58)=0,CONCATENATE(PREENCHER!BE58,#REF!),PREENCHER!J58))</f>
        <v/>
      </c>
      <c r="J60" s="23" t="str">
        <f>IF(PREENCHER!K58="","",IF(COUNTIF(PREENCHER!$AR58:$AT58,PREENCHER!K58)=0,CONCATENATE(PREENCHER!BF58,#REF!),PREENCHER!K58))</f>
        <v/>
      </c>
      <c r="K60" s="23" t="str">
        <f>IF(PREENCHER!L58="","",IF(COUNTIF(PREENCHER!$AR58:$AT58,PREENCHER!L58)=0,CONCATENATE(PREENCHER!BG58,#REF!),PREENCHER!L58))</f>
        <v/>
      </c>
      <c r="L60" s="23" t="str">
        <f>IF(PREENCHER!M58="","",IF(COUNTIF(PREENCHER!$AR58:$AT58,PREENCHER!M58)=0,CONCATENATE(PREENCHER!BH58,#REF!),PREENCHER!M58))</f>
        <v/>
      </c>
      <c r="M60" s="23" t="str">
        <f>IF(PREENCHER!N58="","",IF(COUNTIF(PREENCHER!$AR58:$AT58,PREENCHER!N58)=0,CONCATENATE(PREENCHER!BI58,#REF!),PREENCHER!N58))</f>
        <v/>
      </c>
      <c r="N60" s="23" t="str">
        <f>IF(PREENCHER!R58="","",IF(COUNTIF(PREENCHER!$AR58:$AT58,PREENCHER!R58)=0,CONCATENATE(PREENCHER!BJ58,#REF!),PREENCHER!R58))</f>
        <v/>
      </c>
      <c r="O60" s="13" t="str">
        <f t="shared" si="0"/>
        <v/>
      </c>
      <c r="P60" s="13" t="str">
        <f t="shared" si="1"/>
        <v/>
      </c>
      <c r="Q60" s="24"/>
      <c r="R60" s="12"/>
      <c r="S60" s="13" t="str">
        <f t="shared" si="2"/>
        <v/>
      </c>
      <c r="T60" s="13" t="str">
        <f t="shared" si="3"/>
        <v/>
      </c>
      <c r="U60" s="25" t="str">
        <f t="shared" si="4"/>
        <v/>
      </c>
    </row>
    <row r="61" spans="1:21" x14ac:dyDescent="0.3">
      <c r="A61" s="22" t="str">
        <f>IF(PREENCHER!A59="","",PREENCHER!A59)</f>
        <v/>
      </c>
      <c r="B61" s="22" t="str">
        <f>IF(PREENCHER!B59="","",PREENCHER!B59)</f>
        <v/>
      </c>
      <c r="C61" s="22" t="str">
        <f>IF(PREENCHER!C59="","",PREENCHER!C59)</f>
        <v/>
      </c>
      <c r="D61" s="22" t="str">
        <f>IF(PREENCHER!D59="","",PREENCHER!D59)</f>
        <v/>
      </c>
      <c r="E61" s="23" t="str">
        <f>IF(PREENCHER!E59="","",IF(COUNTIF(PREENCHER!$AR59:$AT59,PREENCHER!E59)=0,CONCATENATE(PREENCHER!BA59,#REF!),PREENCHER!E59))</f>
        <v/>
      </c>
      <c r="F61" s="23" t="str">
        <f>IF(PREENCHER!F59="","",IF(COUNTIF(PREENCHER!$AR59:$AT59,PREENCHER!F59)=0,CONCATENATE(PREENCHER!BB59,#REF!),PREENCHER!F59))</f>
        <v/>
      </c>
      <c r="G61" s="23" t="str">
        <f>IF(PREENCHER!G59="","",IF(COUNTIF(PREENCHER!$AR59:$AT59,PREENCHER!G59)=0,CONCATENATE(PREENCHER!BC59,#REF!),PREENCHER!G59))</f>
        <v/>
      </c>
      <c r="H61" s="23" t="str">
        <f>IF(PREENCHER!H59="","",IF(COUNTIF(PREENCHER!$AR59:$AT59,PREENCHER!H59)=0,CONCATENATE(PREENCHER!BD59,#REF!),PREENCHER!H59))</f>
        <v/>
      </c>
      <c r="I61" s="23" t="str">
        <f>IF(PREENCHER!J59="","",IF(COUNTIF(PREENCHER!$AR59:$AT59,PREENCHER!J59)=0,CONCATENATE(PREENCHER!BE59,#REF!),PREENCHER!J59))</f>
        <v/>
      </c>
      <c r="J61" s="23" t="str">
        <f>IF(PREENCHER!K59="","",IF(COUNTIF(PREENCHER!$AR59:$AT59,PREENCHER!K59)=0,CONCATENATE(PREENCHER!BF59,#REF!),PREENCHER!K59))</f>
        <v/>
      </c>
      <c r="K61" s="23" t="str">
        <f>IF(PREENCHER!L59="","",IF(COUNTIF(PREENCHER!$AR59:$AT59,PREENCHER!L59)=0,CONCATENATE(PREENCHER!BG59,#REF!),PREENCHER!L59))</f>
        <v/>
      </c>
      <c r="L61" s="23" t="str">
        <f>IF(PREENCHER!M59="","",IF(COUNTIF(PREENCHER!$AR59:$AT59,PREENCHER!M59)=0,CONCATENATE(PREENCHER!BH59,#REF!),PREENCHER!M59))</f>
        <v/>
      </c>
      <c r="M61" s="23" t="str">
        <f>IF(PREENCHER!N59="","",IF(COUNTIF(PREENCHER!$AR59:$AT59,PREENCHER!N59)=0,CONCATENATE(PREENCHER!BI59,#REF!),PREENCHER!N59))</f>
        <v/>
      </c>
      <c r="N61" s="23" t="str">
        <f>IF(PREENCHER!R59="","",IF(COUNTIF(PREENCHER!$AR59:$AT59,PREENCHER!R59)=0,CONCATENATE(PREENCHER!BJ59,#REF!),PREENCHER!R59))</f>
        <v/>
      </c>
      <c r="O61" s="13" t="str">
        <f t="shared" si="0"/>
        <v/>
      </c>
      <c r="P61" s="13" t="str">
        <f t="shared" si="1"/>
        <v/>
      </c>
      <c r="Q61" s="24"/>
      <c r="R61" s="12"/>
      <c r="S61" s="13" t="str">
        <f t="shared" si="2"/>
        <v/>
      </c>
      <c r="T61" s="13" t="str">
        <f t="shared" si="3"/>
        <v/>
      </c>
      <c r="U61" s="25" t="str">
        <f t="shared" si="4"/>
        <v/>
      </c>
    </row>
    <row r="62" spans="1:21" x14ac:dyDescent="0.3">
      <c r="A62" s="22" t="str">
        <f>IF(PREENCHER!A60="","",PREENCHER!A60)</f>
        <v/>
      </c>
      <c r="B62" s="22" t="str">
        <f>IF(PREENCHER!B60="","",PREENCHER!B60)</f>
        <v/>
      </c>
      <c r="C62" s="22" t="str">
        <f>IF(PREENCHER!C60="","",PREENCHER!C60)</f>
        <v/>
      </c>
      <c r="D62" s="22" t="str">
        <f>IF(PREENCHER!D60="","",PREENCHER!D60)</f>
        <v/>
      </c>
      <c r="E62" s="23" t="str">
        <f>IF(PREENCHER!E60="","",IF(COUNTIF(PREENCHER!$AR60:$AT60,PREENCHER!E60)=0,CONCATENATE(PREENCHER!BA60,#REF!),PREENCHER!E60))</f>
        <v/>
      </c>
      <c r="F62" s="23" t="str">
        <f>IF(PREENCHER!F60="","",IF(COUNTIF(PREENCHER!$AR60:$AT60,PREENCHER!F60)=0,CONCATENATE(PREENCHER!BB60,#REF!),PREENCHER!F60))</f>
        <v/>
      </c>
      <c r="G62" s="23" t="str">
        <f>IF(PREENCHER!G60="","",IF(COUNTIF(PREENCHER!$AR60:$AT60,PREENCHER!G60)=0,CONCATENATE(PREENCHER!BC60,#REF!),PREENCHER!G60))</f>
        <v/>
      </c>
      <c r="H62" s="23" t="str">
        <f>IF(PREENCHER!H60="","",IF(COUNTIF(PREENCHER!$AR60:$AT60,PREENCHER!H60)=0,CONCATENATE(PREENCHER!BD60,#REF!),PREENCHER!H60))</f>
        <v/>
      </c>
      <c r="I62" s="23" t="str">
        <f>IF(PREENCHER!J60="","",IF(COUNTIF(PREENCHER!$AR60:$AT60,PREENCHER!J60)=0,CONCATENATE(PREENCHER!BE60,#REF!),PREENCHER!J60))</f>
        <v/>
      </c>
      <c r="J62" s="23" t="str">
        <f>IF(PREENCHER!K60="","",IF(COUNTIF(PREENCHER!$AR60:$AT60,PREENCHER!K60)=0,CONCATENATE(PREENCHER!BF60,#REF!),PREENCHER!K60))</f>
        <v/>
      </c>
      <c r="K62" s="23" t="str">
        <f>IF(PREENCHER!L60="","",IF(COUNTIF(PREENCHER!$AR60:$AT60,PREENCHER!L60)=0,CONCATENATE(PREENCHER!BG60,#REF!),PREENCHER!L60))</f>
        <v/>
      </c>
      <c r="L62" s="23" t="str">
        <f>IF(PREENCHER!M60="","",IF(COUNTIF(PREENCHER!$AR60:$AT60,PREENCHER!M60)=0,CONCATENATE(PREENCHER!BH60,#REF!),PREENCHER!M60))</f>
        <v/>
      </c>
      <c r="M62" s="23" t="str">
        <f>IF(PREENCHER!N60="","",IF(COUNTIF(PREENCHER!$AR60:$AT60,PREENCHER!N60)=0,CONCATENATE(PREENCHER!BI60,#REF!),PREENCHER!N60))</f>
        <v/>
      </c>
      <c r="N62" s="23" t="str">
        <f>IF(PREENCHER!R60="","",IF(COUNTIF(PREENCHER!$AR60:$AT60,PREENCHER!R60)=0,CONCATENATE(PREENCHER!BJ60,#REF!),PREENCHER!R60))</f>
        <v/>
      </c>
      <c r="O62" s="13" t="str">
        <f t="shared" si="0"/>
        <v/>
      </c>
      <c r="P62" s="13" t="str">
        <f t="shared" si="1"/>
        <v/>
      </c>
      <c r="Q62" s="24"/>
      <c r="R62" s="12"/>
      <c r="S62" s="13" t="str">
        <f t="shared" si="2"/>
        <v/>
      </c>
      <c r="T62" s="13" t="str">
        <f t="shared" si="3"/>
        <v/>
      </c>
      <c r="U62" s="25" t="str">
        <f t="shared" si="4"/>
        <v/>
      </c>
    </row>
    <row r="63" spans="1:21" x14ac:dyDescent="0.3">
      <c r="A63" s="22" t="str">
        <f>IF(PREENCHER!A61="","",PREENCHER!A61)</f>
        <v/>
      </c>
      <c r="B63" s="22" t="str">
        <f>IF(PREENCHER!B61="","",PREENCHER!B61)</f>
        <v/>
      </c>
      <c r="C63" s="22" t="str">
        <f>IF(PREENCHER!C61="","",PREENCHER!C61)</f>
        <v/>
      </c>
      <c r="D63" s="22" t="str">
        <f>IF(PREENCHER!D61="","",PREENCHER!D61)</f>
        <v/>
      </c>
      <c r="E63" s="23" t="str">
        <f>IF(PREENCHER!E61="","",IF(COUNTIF(PREENCHER!$AR61:$AT61,PREENCHER!E61)=0,CONCATENATE(PREENCHER!BA61,#REF!),PREENCHER!E61))</f>
        <v/>
      </c>
      <c r="F63" s="23" t="str">
        <f>IF(PREENCHER!F61="","",IF(COUNTIF(PREENCHER!$AR61:$AT61,PREENCHER!F61)=0,CONCATENATE(PREENCHER!BB61,#REF!),PREENCHER!F61))</f>
        <v/>
      </c>
      <c r="G63" s="23" t="str">
        <f>IF(PREENCHER!G61="","",IF(COUNTIF(PREENCHER!$AR61:$AT61,PREENCHER!G61)=0,CONCATENATE(PREENCHER!BC61,#REF!),PREENCHER!G61))</f>
        <v/>
      </c>
      <c r="H63" s="23" t="str">
        <f>IF(PREENCHER!H61="","",IF(COUNTIF(PREENCHER!$AR61:$AT61,PREENCHER!H61)=0,CONCATENATE(PREENCHER!BD61,#REF!),PREENCHER!H61))</f>
        <v/>
      </c>
      <c r="I63" s="23" t="str">
        <f>IF(PREENCHER!J61="","",IF(COUNTIF(PREENCHER!$AR61:$AT61,PREENCHER!J61)=0,CONCATENATE(PREENCHER!BE61,#REF!),PREENCHER!J61))</f>
        <v/>
      </c>
      <c r="J63" s="23" t="str">
        <f>IF(PREENCHER!K61="","",IF(COUNTIF(PREENCHER!$AR61:$AT61,PREENCHER!K61)=0,CONCATENATE(PREENCHER!BF61,#REF!),PREENCHER!K61))</f>
        <v/>
      </c>
      <c r="K63" s="23" t="str">
        <f>IF(PREENCHER!L61="","",IF(COUNTIF(PREENCHER!$AR61:$AT61,PREENCHER!L61)=0,CONCATENATE(PREENCHER!BG61,#REF!),PREENCHER!L61))</f>
        <v/>
      </c>
      <c r="L63" s="23" t="str">
        <f>IF(PREENCHER!M61="","",IF(COUNTIF(PREENCHER!$AR61:$AT61,PREENCHER!M61)=0,CONCATENATE(PREENCHER!BH61,#REF!),PREENCHER!M61))</f>
        <v/>
      </c>
      <c r="M63" s="23" t="str">
        <f>IF(PREENCHER!N61="","",IF(COUNTIF(PREENCHER!$AR61:$AT61,PREENCHER!N61)=0,CONCATENATE(PREENCHER!BI61,#REF!),PREENCHER!N61))</f>
        <v/>
      </c>
      <c r="N63" s="23" t="str">
        <f>IF(PREENCHER!R61="","",IF(COUNTIF(PREENCHER!$AR61:$AT61,PREENCHER!R61)=0,CONCATENATE(PREENCHER!BJ61,#REF!),PREENCHER!R61))</f>
        <v/>
      </c>
      <c r="O63" s="13" t="str">
        <f t="shared" si="0"/>
        <v/>
      </c>
      <c r="P63" s="13" t="str">
        <f t="shared" si="1"/>
        <v/>
      </c>
      <c r="Q63" s="24"/>
      <c r="R63" s="12"/>
      <c r="S63" s="13" t="str">
        <f t="shared" si="2"/>
        <v/>
      </c>
      <c r="T63" s="13" t="str">
        <f t="shared" si="3"/>
        <v/>
      </c>
      <c r="U63" s="25" t="str">
        <f t="shared" si="4"/>
        <v/>
      </c>
    </row>
    <row r="64" spans="1:21" x14ac:dyDescent="0.3">
      <c r="A64" s="22" t="str">
        <f>IF(PREENCHER!A62="","",PREENCHER!A62)</f>
        <v/>
      </c>
      <c r="B64" s="22" t="str">
        <f>IF(PREENCHER!B62="","",PREENCHER!B62)</f>
        <v/>
      </c>
      <c r="C64" s="22" t="str">
        <f>IF(PREENCHER!C62="","",PREENCHER!C62)</f>
        <v/>
      </c>
      <c r="D64" s="22" t="str">
        <f>IF(PREENCHER!D62="","",PREENCHER!D62)</f>
        <v/>
      </c>
      <c r="E64" s="23" t="str">
        <f>IF(PREENCHER!E62="","",IF(COUNTIF(PREENCHER!$AR62:$AT62,PREENCHER!E62)=0,CONCATENATE(PREENCHER!BA62,#REF!),PREENCHER!E62))</f>
        <v/>
      </c>
      <c r="F64" s="23" t="str">
        <f>IF(PREENCHER!F62="","",IF(COUNTIF(PREENCHER!$AR62:$AT62,PREENCHER!F62)=0,CONCATENATE(PREENCHER!BB62,#REF!),PREENCHER!F62))</f>
        <v/>
      </c>
      <c r="G64" s="23" t="str">
        <f>IF(PREENCHER!G62="","",IF(COUNTIF(PREENCHER!$AR62:$AT62,PREENCHER!G62)=0,CONCATENATE(PREENCHER!BC62,#REF!),PREENCHER!G62))</f>
        <v/>
      </c>
      <c r="H64" s="23" t="str">
        <f>IF(PREENCHER!H62="","",IF(COUNTIF(PREENCHER!$AR62:$AT62,PREENCHER!H62)=0,CONCATENATE(PREENCHER!BD62,#REF!),PREENCHER!H62))</f>
        <v/>
      </c>
      <c r="I64" s="23" t="str">
        <f>IF(PREENCHER!J62="","",IF(COUNTIF(PREENCHER!$AR62:$AT62,PREENCHER!J62)=0,CONCATENATE(PREENCHER!BE62,#REF!),PREENCHER!J62))</f>
        <v/>
      </c>
      <c r="J64" s="23" t="str">
        <f>IF(PREENCHER!K62="","",IF(COUNTIF(PREENCHER!$AR62:$AT62,PREENCHER!K62)=0,CONCATENATE(PREENCHER!BF62,#REF!),PREENCHER!K62))</f>
        <v/>
      </c>
      <c r="K64" s="23" t="str">
        <f>IF(PREENCHER!L62="","",IF(COUNTIF(PREENCHER!$AR62:$AT62,PREENCHER!L62)=0,CONCATENATE(PREENCHER!BG62,#REF!),PREENCHER!L62))</f>
        <v/>
      </c>
      <c r="L64" s="23" t="str">
        <f>IF(PREENCHER!M62="","",IF(COUNTIF(PREENCHER!$AR62:$AT62,PREENCHER!M62)=0,CONCATENATE(PREENCHER!BH62,#REF!),PREENCHER!M62))</f>
        <v/>
      </c>
      <c r="M64" s="23" t="str">
        <f>IF(PREENCHER!N62="","",IF(COUNTIF(PREENCHER!$AR62:$AT62,PREENCHER!N62)=0,CONCATENATE(PREENCHER!BI62,#REF!),PREENCHER!N62))</f>
        <v/>
      </c>
      <c r="N64" s="23" t="str">
        <f>IF(PREENCHER!R62="","",IF(COUNTIF(PREENCHER!$AR62:$AT62,PREENCHER!R62)=0,CONCATENATE(PREENCHER!BJ62,#REF!),PREENCHER!R62))</f>
        <v/>
      </c>
      <c r="O64" s="13" t="str">
        <f t="shared" si="0"/>
        <v/>
      </c>
      <c r="P64" s="13" t="str">
        <f t="shared" si="1"/>
        <v/>
      </c>
      <c r="Q64" s="24"/>
      <c r="R64" s="12"/>
      <c r="S64" s="13" t="str">
        <f t="shared" si="2"/>
        <v/>
      </c>
      <c r="T64" s="13" t="str">
        <f t="shared" si="3"/>
        <v/>
      </c>
      <c r="U64" s="25" t="str">
        <f t="shared" si="4"/>
        <v/>
      </c>
    </row>
    <row r="65" spans="1:21" x14ac:dyDescent="0.3">
      <c r="A65" s="22" t="str">
        <f>IF(PREENCHER!A63="","",PREENCHER!A63)</f>
        <v/>
      </c>
      <c r="B65" s="22" t="str">
        <f>IF(PREENCHER!B63="","",PREENCHER!B63)</f>
        <v/>
      </c>
      <c r="C65" s="22" t="str">
        <f>IF(PREENCHER!C63="","",PREENCHER!C63)</f>
        <v/>
      </c>
      <c r="D65" s="22" t="str">
        <f>IF(PREENCHER!D63="","",PREENCHER!D63)</f>
        <v/>
      </c>
      <c r="E65" s="23" t="str">
        <f>IF(PREENCHER!E63="","",IF(COUNTIF(PREENCHER!$AR63:$AT63,PREENCHER!E63)=0,CONCATENATE(PREENCHER!BA63,#REF!),PREENCHER!E63))</f>
        <v/>
      </c>
      <c r="F65" s="23" t="str">
        <f>IF(PREENCHER!F63="","",IF(COUNTIF(PREENCHER!$AR63:$AT63,PREENCHER!F63)=0,CONCATENATE(PREENCHER!BB63,#REF!),PREENCHER!F63))</f>
        <v/>
      </c>
      <c r="G65" s="23" t="str">
        <f>IF(PREENCHER!G63="","",IF(COUNTIF(PREENCHER!$AR63:$AT63,PREENCHER!G63)=0,CONCATENATE(PREENCHER!BC63,#REF!),PREENCHER!G63))</f>
        <v/>
      </c>
      <c r="H65" s="23" t="str">
        <f>IF(PREENCHER!H63="","",IF(COUNTIF(PREENCHER!$AR63:$AT63,PREENCHER!H63)=0,CONCATENATE(PREENCHER!BD63,#REF!),PREENCHER!H63))</f>
        <v/>
      </c>
      <c r="I65" s="23" t="str">
        <f>IF(PREENCHER!J63="","",IF(COUNTIF(PREENCHER!$AR63:$AT63,PREENCHER!J63)=0,CONCATENATE(PREENCHER!BE63,#REF!),PREENCHER!J63))</f>
        <v/>
      </c>
      <c r="J65" s="23" t="str">
        <f>IF(PREENCHER!K63="","",IF(COUNTIF(PREENCHER!$AR63:$AT63,PREENCHER!K63)=0,CONCATENATE(PREENCHER!BF63,#REF!),PREENCHER!K63))</f>
        <v/>
      </c>
      <c r="K65" s="23" t="str">
        <f>IF(PREENCHER!L63="","",IF(COUNTIF(PREENCHER!$AR63:$AT63,PREENCHER!L63)=0,CONCATENATE(PREENCHER!BG63,#REF!),PREENCHER!L63))</f>
        <v/>
      </c>
      <c r="L65" s="23" t="str">
        <f>IF(PREENCHER!M63="","",IF(COUNTIF(PREENCHER!$AR63:$AT63,PREENCHER!M63)=0,CONCATENATE(PREENCHER!BH63,#REF!),PREENCHER!M63))</f>
        <v/>
      </c>
      <c r="M65" s="23" t="str">
        <f>IF(PREENCHER!N63="","",IF(COUNTIF(PREENCHER!$AR63:$AT63,PREENCHER!N63)=0,CONCATENATE(PREENCHER!BI63,#REF!),PREENCHER!N63))</f>
        <v/>
      </c>
      <c r="N65" s="23" t="str">
        <f>IF(PREENCHER!R63="","",IF(COUNTIF(PREENCHER!$AR63:$AT63,PREENCHER!R63)=0,CONCATENATE(PREENCHER!BJ63,#REF!),PREENCHER!R63))</f>
        <v/>
      </c>
      <c r="O65" s="13" t="str">
        <f t="shared" si="0"/>
        <v/>
      </c>
      <c r="P65" s="13" t="str">
        <f t="shared" si="1"/>
        <v/>
      </c>
      <c r="Q65" s="24"/>
      <c r="R65" s="12"/>
      <c r="S65" s="13" t="str">
        <f t="shared" si="2"/>
        <v/>
      </c>
      <c r="T65" s="13" t="str">
        <f t="shared" si="3"/>
        <v/>
      </c>
      <c r="U65" s="25" t="str">
        <f t="shared" si="4"/>
        <v/>
      </c>
    </row>
    <row r="66" spans="1:21" x14ac:dyDescent="0.3">
      <c r="A66" s="22" t="str">
        <f>IF(PREENCHER!A64="","",PREENCHER!A64)</f>
        <v/>
      </c>
      <c r="B66" s="22" t="str">
        <f>IF(PREENCHER!B64="","",PREENCHER!B64)</f>
        <v/>
      </c>
      <c r="C66" s="22" t="str">
        <f>IF(PREENCHER!C64="","",PREENCHER!C64)</f>
        <v/>
      </c>
      <c r="D66" s="22" t="str">
        <f>IF(PREENCHER!D64="","",PREENCHER!D64)</f>
        <v/>
      </c>
      <c r="E66" s="23" t="str">
        <f>IF(PREENCHER!E64="","",IF(COUNTIF(PREENCHER!$AR64:$AT64,PREENCHER!E64)=0,CONCATENATE(PREENCHER!BA64,#REF!),PREENCHER!E64))</f>
        <v/>
      </c>
      <c r="F66" s="23" t="str">
        <f>IF(PREENCHER!F64="","",IF(COUNTIF(PREENCHER!$AR64:$AT64,PREENCHER!F64)=0,CONCATENATE(PREENCHER!BB64,#REF!),PREENCHER!F64))</f>
        <v/>
      </c>
      <c r="G66" s="23" t="str">
        <f>IF(PREENCHER!G64="","",IF(COUNTIF(PREENCHER!$AR64:$AT64,PREENCHER!G64)=0,CONCATENATE(PREENCHER!BC64,#REF!),PREENCHER!G64))</f>
        <v/>
      </c>
      <c r="H66" s="23" t="str">
        <f>IF(PREENCHER!H64="","",IF(COUNTIF(PREENCHER!$AR64:$AT64,PREENCHER!H64)=0,CONCATENATE(PREENCHER!BD64,#REF!),PREENCHER!H64))</f>
        <v/>
      </c>
      <c r="I66" s="23" t="str">
        <f>IF(PREENCHER!J64="","",IF(COUNTIF(PREENCHER!$AR64:$AT64,PREENCHER!J64)=0,CONCATENATE(PREENCHER!BE64,#REF!),PREENCHER!J64))</f>
        <v/>
      </c>
      <c r="J66" s="23" t="str">
        <f>IF(PREENCHER!K64="","",IF(COUNTIF(PREENCHER!$AR64:$AT64,PREENCHER!K64)=0,CONCATENATE(PREENCHER!BF64,#REF!),PREENCHER!K64))</f>
        <v/>
      </c>
      <c r="K66" s="23" t="str">
        <f>IF(PREENCHER!L64="","",IF(COUNTIF(PREENCHER!$AR64:$AT64,PREENCHER!L64)=0,CONCATENATE(PREENCHER!BG64,#REF!),PREENCHER!L64))</f>
        <v/>
      </c>
      <c r="L66" s="23" t="str">
        <f>IF(PREENCHER!M64="","",IF(COUNTIF(PREENCHER!$AR64:$AT64,PREENCHER!M64)=0,CONCATENATE(PREENCHER!BH64,#REF!),PREENCHER!M64))</f>
        <v/>
      </c>
      <c r="M66" s="23" t="str">
        <f>IF(PREENCHER!N64="","",IF(COUNTIF(PREENCHER!$AR64:$AT64,PREENCHER!N64)=0,CONCATENATE(PREENCHER!BI64,#REF!),PREENCHER!N64))</f>
        <v/>
      </c>
      <c r="N66" s="23" t="str">
        <f>IF(PREENCHER!R64="","",IF(COUNTIF(PREENCHER!$AR64:$AT64,PREENCHER!R64)=0,CONCATENATE(PREENCHER!BJ64,#REF!),PREENCHER!R64))</f>
        <v/>
      </c>
      <c r="O66" s="13" t="str">
        <f t="shared" si="0"/>
        <v/>
      </c>
      <c r="P66" s="13" t="str">
        <f t="shared" si="1"/>
        <v/>
      </c>
      <c r="Q66" s="24"/>
      <c r="R66" s="12"/>
      <c r="S66" s="13" t="str">
        <f t="shared" si="2"/>
        <v/>
      </c>
      <c r="T66" s="13" t="str">
        <f t="shared" si="3"/>
        <v/>
      </c>
      <c r="U66" s="25" t="str">
        <f t="shared" si="4"/>
        <v/>
      </c>
    </row>
    <row r="67" spans="1:21" x14ac:dyDescent="0.3">
      <c r="A67" s="22" t="str">
        <f>IF(PREENCHER!A65="","",PREENCHER!A65)</f>
        <v/>
      </c>
      <c r="B67" s="22" t="str">
        <f>IF(PREENCHER!B65="","",PREENCHER!B65)</f>
        <v/>
      </c>
      <c r="C67" s="22" t="str">
        <f>IF(PREENCHER!C65="","",PREENCHER!C65)</f>
        <v/>
      </c>
      <c r="D67" s="22" t="str">
        <f>IF(PREENCHER!D65="","",PREENCHER!D65)</f>
        <v/>
      </c>
      <c r="E67" s="23" t="str">
        <f>IF(PREENCHER!E65="","",IF(COUNTIF(PREENCHER!$AR65:$AT65,PREENCHER!E65)=0,CONCATENATE(PREENCHER!BA65,#REF!),PREENCHER!E65))</f>
        <v/>
      </c>
      <c r="F67" s="23" t="str">
        <f>IF(PREENCHER!F65="","",IF(COUNTIF(PREENCHER!$AR65:$AT65,PREENCHER!F65)=0,CONCATENATE(PREENCHER!BB65,#REF!),PREENCHER!F65))</f>
        <v/>
      </c>
      <c r="G67" s="23" t="str">
        <f>IF(PREENCHER!G65="","",IF(COUNTIF(PREENCHER!$AR65:$AT65,PREENCHER!G65)=0,CONCATENATE(PREENCHER!BC65,#REF!),PREENCHER!G65))</f>
        <v/>
      </c>
      <c r="H67" s="23" t="str">
        <f>IF(PREENCHER!H65="","",IF(COUNTIF(PREENCHER!$AR65:$AT65,PREENCHER!H65)=0,CONCATENATE(PREENCHER!BD65,#REF!),PREENCHER!H65))</f>
        <v/>
      </c>
      <c r="I67" s="23" t="str">
        <f>IF(PREENCHER!J65="","",IF(COUNTIF(PREENCHER!$AR65:$AT65,PREENCHER!J65)=0,CONCATENATE(PREENCHER!BE65,#REF!),PREENCHER!J65))</f>
        <v/>
      </c>
      <c r="J67" s="23" t="str">
        <f>IF(PREENCHER!K65="","",IF(COUNTIF(PREENCHER!$AR65:$AT65,PREENCHER!K65)=0,CONCATENATE(PREENCHER!BF65,#REF!),PREENCHER!K65))</f>
        <v/>
      </c>
      <c r="K67" s="23" t="str">
        <f>IF(PREENCHER!L65="","",IF(COUNTIF(PREENCHER!$AR65:$AT65,PREENCHER!L65)=0,CONCATENATE(PREENCHER!BG65,#REF!),PREENCHER!L65))</f>
        <v/>
      </c>
      <c r="L67" s="23" t="str">
        <f>IF(PREENCHER!M65="","",IF(COUNTIF(PREENCHER!$AR65:$AT65,PREENCHER!M65)=0,CONCATENATE(PREENCHER!BH65,#REF!),PREENCHER!M65))</f>
        <v/>
      </c>
      <c r="M67" s="23" t="str">
        <f>IF(PREENCHER!N65="","",IF(COUNTIF(PREENCHER!$AR65:$AT65,PREENCHER!N65)=0,CONCATENATE(PREENCHER!BI65,#REF!),PREENCHER!N65))</f>
        <v/>
      </c>
      <c r="N67" s="23" t="str">
        <f>IF(PREENCHER!R65="","",IF(COUNTIF(PREENCHER!$AR65:$AT65,PREENCHER!R65)=0,CONCATENATE(PREENCHER!BJ65,#REF!),PREENCHER!R65))</f>
        <v/>
      </c>
      <c r="O67" s="13" t="str">
        <f t="shared" si="0"/>
        <v/>
      </c>
      <c r="P67" s="13" t="str">
        <f t="shared" si="1"/>
        <v/>
      </c>
      <c r="Q67" s="24"/>
      <c r="R67" s="12"/>
      <c r="S67" s="13" t="str">
        <f t="shared" si="2"/>
        <v/>
      </c>
      <c r="T67" s="13" t="str">
        <f t="shared" si="3"/>
        <v/>
      </c>
      <c r="U67" s="25" t="str">
        <f t="shared" si="4"/>
        <v/>
      </c>
    </row>
    <row r="68" spans="1:21" ht="15" customHeight="1" x14ac:dyDescent="0.3">
      <c r="A68" s="183" t="s">
        <v>47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5" t="str">
        <f>IF(SUM(P8:P67)=0,"",SUM(P8:P67))</f>
        <v/>
      </c>
      <c r="Q68" s="12"/>
      <c r="R68" s="12"/>
      <c r="S68" s="12"/>
      <c r="T68" s="12"/>
      <c r="U68" s="12"/>
    </row>
  </sheetData>
  <sheetProtection selectLockedCells="1" selectUnlockedCells="1"/>
  <mergeCells count="2">
    <mergeCell ref="S6:U6"/>
    <mergeCell ref="A68:O6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U68"/>
  <sheetViews>
    <sheetView workbookViewId="0">
      <selection activeCell="A6" sqref="A6"/>
    </sheetView>
  </sheetViews>
  <sheetFormatPr defaultRowHeight="14.4" x14ac:dyDescent="0.3"/>
  <cols>
    <col min="1" max="1" width="5.88671875" customWidth="1"/>
    <col min="2" max="2" width="27.33203125" customWidth="1"/>
    <col min="3" max="4" width="7.5546875" customWidth="1"/>
    <col min="16" max="16" width="11.6640625" customWidth="1"/>
    <col min="17" max="17" width="25.6640625" customWidth="1"/>
    <col min="19" max="19" width="11.6640625" customWidth="1"/>
    <col min="20" max="20" width="12.109375" customWidth="1"/>
    <col min="21" max="21" width="13.5546875" customWidth="1"/>
  </cols>
  <sheetData>
    <row r="6" spans="1:21" ht="15" customHeight="1" x14ac:dyDescent="0.3">
      <c r="S6" s="182" t="s">
        <v>1</v>
      </c>
      <c r="T6" s="182"/>
      <c r="U6" s="182"/>
    </row>
    <row r="7" spans="1:21" ht="28.8" x14ac:dyDescent="0.3">
      <c r="A7" s="5" t="str">
        <f>PREENCHER!A6</f>
        <v>ITEM</v>
      </c>
      <c r="B7" s="5" t="str">
        <f>PREENCHER!B6</f>
        <v>ESPECIFICAÇÃO</v>
      </c>
      <c r="C7" s="5" t="str">
        <f>PREENCHER!C6</f>
        <v>UN</v>
      </c>
      <c r="D7" s="5" t="str">
        <f>PREENCHER!D6</f>
        <v>QTDE</v>
      </c>
      <c r="E7" s="5" t="str">
        <f>PREENCHER!E7</f>
        <v>TJMG</v>
      </c>
      <c r="F7" s="5" t="e">
        <f>PREENCHER!#REF!</f>
        <v>#REF!</v>
      </c>
      <c r="G7" s="5" t="str">
        <f>PREENCHER!F7</f>
        <v>TRF1 SJDF</v>
      </c>
      <c r="H7" s="5" t="str">
        <f>PREENCHER!G7</f>
        <v>PESQUISA 3</v>
      </c>
      <c r="I7" s="5" t="str">
        <f>PREENCHER!H7</f>
        <v>TRF1 SJRO</v>
      </c>
      <c r="J7" s="5" t="str">
        <f>PREENCHER!J7</f>
        <v>TRF1 SJPI</v>
      </c>
      <c r="K7" s="5" t="str">
        <f>PREENCHER!L7</f>
        <v>CNJ</v>
      </c>
      <c r="L7" s="5" t="str">
        <f>PREENCHER!M7</f>
        <v>STF</v>
      </c>
      <c r="M7" s="5" t="str">
        <f>PREENCHER!N7</f>
        <v>TRT3</v>
      </c>
      <c r="N7" s="5" t="str">
        <f>PREENCHER!R7</f>
        <v>MPMG</v>
      </c>
      <c r="O7" s="5" t="str">
        <f>PREENCHER!Y7</f>
        <v>UNITÁRIO</v>
      </c>
      <c r="P7" s="5" t="str">
        <f>PREENCHER!Z7</f>
        <v>TOTAL</v>
      </c>
      <c r="Q7" s="5" t="str">
        <f>PREENCHER!AC6</f>
        <v>OBS.</v>
      </c>
      <c r="S7" s="5" t="s">
        <v>19</v>
      </c>
      <c r="T7" s="5" t="s">
        <v>20</v>
      </c>
      <c r="U7" s="5" t="s">
        <v>21</v>
      </c>
    </row>
    <row r="8" spans="1:21" x14ac:dyDescent="0.3">
      <c r="A8" s="22" t="str">
        <f>IF(PREENCHER!A8="","",PREENCHER!A8)</f>
        <v/>
      </c>
      <c r="B8" s="22" t="str">
        <f>IF(PREENCHER!B8="","",PREENCHER!B8)</f>
        <v>Ascensorista</v>
      </c>
      <c r="C8" s="22" t="str">
        <f>IF(PREENCHER!C8="","",PREENCHER!C8)</f>
        <v/>
      </c>
      <c r="D8" s="22" t="str">
        <f>IF(PREENCHER!D8="","",PREENCHER!D8)</f>
        <v/>
      </c>
      <c r="E8" s="23" t="e">
        <f>IF(PREENCHER!E8="","",IF(COUNTIF(PREENCHER!$AS8:$AU8,PREENCHER!E8)=0,CONCATENATE(PREENCHER!BA8,#REF!),PREENCHER!E8))</f>
        <v>#REF!</v>
      </c>
      <c r="F8" s="23">
        <f>IF(PREENCHER!F8="","",IF(COUNTIF(PREENCHER!$AS8:$AU8,PREENCHER!F8)=0,CONCATENATE(PREENCHER!BB8,#REF!),PREENCHER!F8))</f>
        <v>1515.92</v>
      </c>
      <c r="G8" s="23" t="str">
        <f>IF(PREENCHER!G8="","",IF(COUNTIF(PREENCHER!$AS8:$AU8,PREENCHER!G8)=0,CONCATENATE(PREENCHER!BC8,#REF!),PREENCHER!G8))</f>
        <v/>
      </c>
      <c r="H8" s="23" t="str">
        <f>IF(PREENCHER!H8="","",IF(COUNTIF(PREENCHER!$AS8:$AU8,PREENCHER!H8)=0,CONCATENATE(PREENCHER!BD8,#REF!),PREENCHER!H8))</f>
        <v/>
      </c>
      <c r="I8" s="23" t="e">
        <f>IF(PREENCHER!J8="","",IF(COUNTIF(PREENCHER!$AS8:$AU8,PREENCHER!J8)=0,CONCATENATE(PREENCHER!BE8,#REF!),PREENCHER!J8))</f>
        <v>#REF!</v>
      </c>
      <c r="J8" s="23" t="e">
        <f>IF(PREENCHER!K8="","",IF(COUNTIF(PREENCHER!$AS8:$AU8,PREENCHER!K8)=0,CONCATENATE(PREENCHER!BF8,#REF!),PREENCHER!K8))</f>
        <v>#REF!</v>
      </c>
      <c r="K8" s="23" t="str">
        <f>IF(PREENCHER!L8="","",IF(COUNTIF(PREENCHER!$AS8:$AU8,PREENCHER!L8)=0,CONCATENATE(PREENCHER!BG8,#REF!),PREENCHER!L8))</f>
        <v/>
      </c>
      <c r="L8" s="23" t="str">
        <f>IF(PREENCHER!M8="","",IF(COUNTIF(PREENCHER!$AS8:$AU8,PREENCHER!M8)=0,CONCATENATE(PREENCHER!BH8,#REF!),PREENCHER!M8))</f>
        <v/>
      </c>
      <c r="M8" s="23" t="str">
        <f>IF(PREENCHER!N8="","",IF(COUNTIF(PREENCHER!$AS8:$AU8,PREENCHER!N8)=0,CONCATENATE(PREENCHER!BI8,#REF!),PREENCHER!N8))</f>
        <v/>
      </c>
      <c r="N8" s="23" t="str">
        <f>IF(PREENCHER!R8="","",IF(COUNTIF(PREENCHER!$AS8:$AU8,PREENCHER!R8)=0,CONCATENATE(PREENCHER!BJ8,#REF!),PREENCHER!R8))</f>
        <v/>
      </c>
      <c r="O8" s="13" t="str">
        <f t="shared" ref="O8:O67" si="0">IF(ISERROR(ROUND(AVERAGE(E8:N8),2)),"",ROUND(AVERAGE(E8:N8),2))</f>
        <v/>
      </c>
      <c r="P8" s="13" t="str">
        <f t="shared" ref="P8:P67" si="1">IF(ISERROR(ROUND(O8*D8,2)),"",ROUND(O8*D8,2))</f>
        <v/>
      </c>
      <c r="Q8" s="24"/>
      <c r="R8" s="12"/>
      <c r="S8" s="13" t="str">
        <f t="shared" ref="S8:S67" si="2">IF(ISERROR(MEDIAN(E8:N8)),"",MEDIAN(E8:N8))</f>
        <v/>
      </c>
      <c r="T8" s="13" t="str">
        <f t="shared" ref="T8:T67" si="3">IF(ISERROR(STDEV(E8:N8)),"",STDEV(E8:N8))</f>
        <v/>
      </c>
      <c r="U8" s="25" t="str">
        <f t="shared" ref="U8:U67" si="4">IF(ISERROR(T8/O8),"",T8/O8)</f>
        <v/>
      </c>
    </row>
    <row r="9" spans="1:21" x14ac:dyDescent="0.3">
      <c r="A9" s="22" t="str">
        <f>IF(PREENCHER!A9="","",PREENCHER!A9)</f>
        <v/>
      </c>
      <c r="B9" s="22" t="str">
        <f>IF(PREENCHER!B9="","",PREENCHER!B9)</f>
        <v>Auxiliar de Almoxarife</v>
      </c>
      <c r="C9" s="22" t="str">
        <f>IF(PREENCHER!C9="","",PREENCHER!C9)</f>
        <v/>
      </c>
      <c r="D9" s="22" t="str">
        <f>IF(PREENCHER!D9="","",PREENCHER!D9)</f>
        <v/>
      </c>
      <c r="E9" s="23" t="str">
        <f>IF(PREENCHER!E9="","",IF(COUNTIF(PREENCHER!$AS9:$AU9,PREENCHER!E9)=0,CONCATENATE(PREENCHER!BA9,#REF!),PREENCHER!E9))</f>
        <v/>
      </c>
      <c r="F9" s="23" t="str">
        <f>IF(PREENCHER!F9="","",IF(COUNTIF(PREENCHER!$AS9:$AU9,PREENCHER!F9)=0,CONCATENATE(PREENCHER!BB9,#REF!),PREENCHER!F9))</f>
        <v/>
      </c>
      <c r="G9" s="23" t="str">
        <f>IF(PREENCHER!G9="","",IF(COUNTIF(PREENCHER!$AS9:$AU9,PREENCHER!G9)=0,CONCATENATE(PREENCHER!BC9,#REF!),PREENCHER!G9))</f>
        <v/>
      </c>
      <c r="H9" s="23" t="e">
        <f>IF(PREENCHER!H9="","",IF(COUNTIF(PREENCHER!$AS9:$AU9,PREENCHER!H9)=0,CONCATENATE(PREENCHER!BD9,#REF!),PREENCHER!H9))</f>
        <v>#REF!</v>
      </c>
      <c r="I9" s="23" t="e">
        <f>IF(PREENCHER!J9="","",IF(COUNTIF(PREENCHER!$AS9:$AU9,PREENCHER!J9)=0,CONCATENATE(PREENCHER!BE9,#REF!),PREENCHER!J9))</f>
        <v>#REF!</v>
      </c>
      <c r="J9" s="23" t="str">
        <f>IF(PREENCHER!K9="","",IF(COUNTIF(PREENCHER!$AS9:$AU9,PREENCHER!K9)=0,CONCATENATE(PREENCHER!BF9,#REF!),PREENCHER!K9))</f>
        <v/>
      </c>
      <c r="K9" s="23" t="e">
        <f>IF(PREENCHER!L9="","",IF(COUNTIF(PREENCHER!$AS9:$AU9,PREENCHER!L9)=0,CONCATENATE(PREENCHER!BG9,#REF!),PREENCHER!L9))</f>
        <v>#REF!</v>
      </c>
      <c r="L9" s="23" t="str">
        <f>IF(PREENCHER!M9="","",IF(COUNTIF(PREENCHER!$AS9:$AU9,PREENCHER!M9)=0,CONCATENATE(PREENCHER!BH9,#REF!),PREENCHER!M9))</f>
        <v/>
      </c>
      <c r="M9" s="23" t="str">
        <f>IF(PREENCHER!N9="","",IF(COUNTIF(PREENCHER!$AS9:$AU9,PREENCHER!N9)=0,CONCATENATE(PREENCHER!BI9,#REF!),PREENCHER!N9))</f>
        <v/>
      </c>
      <c r="N9" s="23" t="str">
        <f>IF(PREENCHER!R9="","",IF(COUNTIF(PREENCHER!$AS9:$AU9,PREENCHER!R9)=0,CONCATENATE(PREENCHER!BJ9,#REF!),PREENCHER!R9))</f>
        <v/>
      </c>
      <c r="O9" s="13" t="str">
        <f t="shared" si="0"/>
        <v/>
      </c>
      <c r="P9" s="13" t="str">
        <f t="shared" si="1"/>
        <v/>
      </c>
      <c r="Q9" s="24"/>
      <c r="R9" s="12"/>
      <c r="S9" s="13" t="str">
        <f t="shared" si="2"/>
        <v/>
      </c>
      <c r="T9" s="13" t="str">
        <f t="shared" si="3"/>
        <v/>
      </c>
      <c r="U9" s="25" t="str">
        <f t="shared" si="4"/>
        <v/>
      </c>
    </row>
    <row r="10" spans="1:21" x14ac:dyDescent="0.3">
      <c r="A10" s="22" t="e">
        <f>IF(PREENCHER!#REF!="","",PREENCHER!#REF!)</f>
        <v>#REF!</v>
      </c>
      <c r="B10" s="22" t="e">
        <f>IF(PREENCHER!#REF!="","",PREENCHER!#REF!)</f>
        <v>#REF!</v>
      </c>
      <c r="C10" s="22" t="e">
        <f>IF(PREENCHER!#REF!="","",PREENCHER!#REF!)</f>
        <v>#REF!</v>
      </c>
      <c r="D10" s="22" t="e">
        <f>IF(PREENCHER!#REF!="","",PREENCHER!#REF!)</f>
        <v>#REF!</v>
      </c>
      <c r="E10" s="23" t="e">
        <f>IF(PREENCHER!#REF!="","",IF(COUNTIF(PREENCHER!#REF!,PREENCHER!#REF!)=0,CONCATENATE(PREENCHER!#REF!,#REF!),PREENCHER!#REF!))</f>
        <v>#REF!</v>
      </c>
      <c r="F10" s="23" t="e">
        <f>IF(PREENCHER!#REF!="","",IF(COUNTIF(PREENCHER!#REF!,PREENCHER!#REF!)=0,CONCATENATE(PREENCHER!#REF!,#REF!),PREENCHER!#REF!))</f>
        <v>#REF!</v>
      </c>
      <c r="G10" s="23" t="e">
        <f>IF(PREENCHER!#REF!="","",IF(COUNTIF(PREENCHER!#REF!,PREENCHER!#REF!)=0,CONCATENATE(PREENCHER!#REF!,#REF!),PREENCHER!#REF!))</f>
        <v>#REF!</v>
      </c>
      <c r="H10" s="23" t="e">
        <f>IF(PREENCHER!#REF!="","",IF(COUNTIF(PREENCHER!#REF!,PREENCHER!#REF!)=0,CONCATENATE(PREENCHER!#REF!,#REF!),PREENCHER!#REF!))</f>
        <v>#REF!</v>
      </c>
      <c r="I10" s="23" t="e">
        <f>IF(PREENCHER!#REF!="","",IF(COUNTIF(PREENCHER!#REF!,PREENCHER!#REF!)=0,CONCATENATE(PREENCHER!#REF!,#REF!),PREENCHER!#REF!))</f>
        <v>#REF!</v>
      </c>
      <c r="J10" s="23" t="e">
        <f>IF(PREENCHER!#REF!="","",IF(COUNTIF(PREENCHER!#REF!,PREENCHER!#REF!)=0,CONCATENATE(PREENCHER!#REF!,#REF!),PREENCHER!#REF!))</f>
        <v>#REF!</v>
      </c>
      <c r="K10" s="23" t="e">
        <f>IF(PREENCHER!#REF!="","",IF(COUNTIF(PREENCHER!#REF!,PREENCHER!#REF!)=0,CONCATENATE(PREENCHER!#REF!,#REF!),PREENCHER!#REF!))</f>
        <v>#REF!</v>
      </c>
      <c r="L10" s="23" t="e">
        <f>IF(PREENCHER!#REF!="","",IF(COUNTIF(PREENCHER!#REF!,PREENCHER!#REF!)=0,CONCATENATE(PREENCHER!#REF!,#REF!),PREENCHER!#REF!))</f>
        <v>#REF!</v>
      </c>
      <c r="M10" s="23" t="e">
        <f>IF(PREENCHER!#REF!="","",IF(COUNTIF(PREENCHER!#REF!,PREENCHER!#REF!)=0,CONCATENATE(PREENCHER!#REF!,#REF!),PREENCHER!#REF!))</f>
        <v>#REF!</v>
      </c>
      <c r="N10" s="23" t="e">
        <f>IF(PREENCHER!#REF!="","",IF(COUNTIF(PREENCHER!#REF!,PREENCHER!#REF!)=0,CONCATENATE(PREENCHER!#REF!,#REF!),PREENCHER!#REF!))</f>
        <v>#REF!</v>
      </c>
      <c r="O10" s="13" t="str">
        <f t="shared" si="0"/>
        <v/>
      </c>
      <c r="P10" s="13" t="str">
        <f t="shared" si="1"/>
        <v/>
      </c>
      <c r="Q10" s="24"/>
      <c r="R10" s="12"/>
      <c r="S10" s="13" t="str">
        <f t="shared" si="2"/>
        <v/>
      </c>
      <c r="T10" s="13" t="str">
        <f t="shared" si="3"/>
        <v/>
      </c>
      <c r="U10" s="25" t="str">
        <f t="shared" si="4"/>
        <v/>
      </c>
    </row>
    <row r="11" spans="1:21" x14ac:dyDescent="0.3">
      <c r="A11" s="22" t="str">
        <f>IF(PREENCHER!A10="","",PREENCHER!A10)</f>
        <v/>
      </c>
      <c r="B11" s="22" t="str">
        <f>IF(PREENCHER!B10="","",PREENCHER!B10)</f>
        <v>Auxiliar Administrativo - Médio</v>
      </c>
      <c r="C11" s="22" t="str">
        <f>IF(PREENCHER!C10="","",PREENCHER!C10)</f>
        <v/>
      </c>
      <c r="D11" s="22" t="str">
        <f>IF(PREENCHER!D10="","",PREENCHER!D10)</f>
        <v/>
      </c>
      <c r="E11" s="23" t="e">
        <f>IF(PREENCHER!E10="","",IF(COUNTIF(PREENCHER!$AS10:$AU10,PREENCHER!E10)=0,CONCATENATE(PREENCHER!BA10,#REF!),PREENCHER!E10))</f>
        <v>#REF!</v>
      </c>
      <c r="F11" s="23" t="str">
        <f>IF(PREENCHER!F10="","",IF(COUNTIF(PREENCHER!$AS10:$AU10,PREENCHER!F10)=0,CONCATENATE(PREENCHER!BB10,#REF!),PREENCHER!F10))</f>
        <v/>
      </c>
      <c r="G11" s="23" t="str">
        <f>IF(PREENCHER!G10="","",IF(COUNTIF(PREENCHER!$AS10:$AU10,PREENCHER!G10)=0,CONCATENATE(PREENCHER!BC10,#REF!),PREENCHER!G10))</f>
        <v/>
      </c>
      <c r="H11" s="23">
        <f>IF(PREENCHER!H10="","",IF(COUNTIF(PREENCHER!$AS10:$AU10,PREENCHER!H10)=0,CONCATENATE(PREENCHER!BD10,#REF!),PREENCHER!H10))</f>
        <v>2891.09</v>
      </c>
      <c r="I11" s="23" t="e">
        <f>IF(PREENCHER!J10="","",IF(COUNTIF(PREENCHER!$AS10:$AU10,PREENCHER!J10)=0,CONCATENATE(PREENCHER!BE10,#REF!),PREENCHER!J10))</f>
        <v>#REF!</v>
      </c>
      <c r="J11" s="23" t="str">
        <f>IF(PREENCHER!K10="","",IF(COUNTIF(PREENCHER!$AS10:$AU10,PREENCHER!K10)=0,CONCATENATE(PREENCHER!BF10,#REF!),PREENCHER!K10))</f>
        <v/>
      </c>
      <c r="K11" s="23" t="str">
        <f>IF(PREENCHER!L10="","",IF(COUNTIF(PREENCHER!$AS10:$AU10,PREENCHER!L10)=0,CONCATENATE(PREENCHER!BG10,#REF!),PREENCHER!L10))</f>
        <v/>
      </c>
      <c r="L11" s="23" t="str">
        <f>IF(PREENCHER!M10="","",IF(COUNTIF(PREENCHER!$AS10:$AU10,PREENCHER!M10)=0,CONCATENATE(PREENCHER!BH10,#REF!),PREENCHER!M10))</f>
        <v/>
      </c>
      <c r="M11" s="23" t="str">
        <f>IF(PREENCHER!N10="","",IF(COUNTIF(PREENCHER!$AS10:$AU10,PREENCHER!N10)=0,CONCATENATE(PREENCHER!BI10,#REF!),PREENCHER!N10))</f>
        <v/>
      </c>
      <c r="N11" s="23">
        <f>IF(PREENCHER!R10="","",IF(COUNTIF(PREENCHER!$AS10:$AU10,PREENCHER!R10)=0,CONCATENATE(PREENCHER!BJ10,#REF!),PREENCHER!R10))</f>
        <v>2982</v>
      </c>
      <c r="O11" s="13" t="str">
        <f t="shared" si="0"/>
        <v/>
      </c>
      <c r="P11" s="13" t="str">
        <f t="shared" si="1"/>
        <v/>
      </c>
      <c r="Q11" s="24"/>
      <c r="R11" s="12"/>
      <c r="S11" s="13" t="str">
        <f t="shared" si="2"/>
        <v/>
      </c>
      <c r="T11" s="13" t="str">
        <f t="shared" si="3"/>
        <v/>
      </c>
      <c r="U11" s="25" t="str">
        <f t="shared" si="4"/>
        <v/>
      </c>
    </row>
    <row r="12" spans="1:21" x14ac:dyDescent="0.3">
      <c r="A12" s="22" t="e">
        <f>IF(PREENCHER!#REF!="","",PREENCHER!#REF!)</f>
        <v>#REF!</v>
      </c>
      <c r="B12" s="22" t="e">
        <f>IF(PREENCHER!#REF!="","",PREENCHER!#REF!)</f>
        <v>#REF!</v>
      </c>
      <c r="C12" s="22" t="e">
        <f>IF(PREENCHER!#REF!="","",PREENCHER!#REF!)</f>
        <v>#REF!</v>
      </c>
      <c r="D12" s="22" t="e">
        <f>IF(PREENCHER!#REF!="","",PREENCHER!#REF!)</f>
        <v>#REF!</v>
      </c>
      <c r="E12" s="23" t="e">
        <f>IF(PREENCHER!#REF!="","",IF(COUNTIF(PREENCHER!#REF!,PREENCHER!#REF!)=0,CONCATENATE(PREENCHER!#REF!,#REF!),PREENCHER!#REF!))</f>
        <v>#REF!</v>
      </c>
      <c r="F12" s="23" t="e">
        <f>IF(PREENCHER!#REF!="","",IF(COUNTIF(PREENCHER!#REF!,PREENCHER!#REF!)=0,CONCATENATE(PREENCHER!#REF!,#REF!),PREENCHER!#REF!))</f>
        <v>#REF!</v>
      </c>
      <c r="G12" s="23" t="e">
        <f>IF(PREENCHER!#REF!="","",IF(COUNTIF(PREENCHER!#REF!,PREENCHER!#REF!)=0,CONCATENATE(PREENCHER!#REF!,#REF!),PREENCHER!#REF!))</f>
        <v>#REF!</v>
      </c>
      <c r="H12" s="23" t="e">
        <f>IF(PREENCHER!#REF!="","",IF(COUNTIF(PREENCHER!#REF!,PREENCHER!#REF!)=0,CONCATENATE(PREENCHER!#REF!,#REF!),PREENCHER!#REF!))</f>
        <v>#REF!</v>
      </c>
      <c r="I12" s="23" t="e">
        <f>IF(PREENCHER!#REF!="","",IF(COUNTIF(PREENCHER!#REF!,PREENCHER!#REF!)=0,CONCATENATE(PREENCHER!#REF!,#REF!),PREENCHER!#REF!))</f>
        <v>#REF!</v>
      </c>
      <c r="J12" s="23" t="e">
        <f>IF(PREENCHER!#REF!="","",IF(COUNTIF(PREENCHER!#REF!,PREENCHER!#REF!)=0,CONCATENATE(PREENCHER!#REF!,#REF!),PREENCHER!#REF!))</f>
        <v>#REF!</v>
      </c>
      <c r="K12" s="23" t="e">
        <f>IF(PREENCHER!#REF!="","",IF(COUNTIF(PREENCHER!#REF!,PREENCHER!#REF!)=0,CONCATENATE(PREENCHER!#REF!,#REF!),PREENCHER!#REF!))</f>
        <v>#REF!</v>
      </c>
      <c r="L12" s="23" t="e">
        <f>IF(PREENCHER!#REF!="","",IF(COUNTIF(PREENCHER!#REF!,PREENCHER!#REF!)=0,CONCATENATE(PREENCHER!#REF!,#REF!),PREENCHER!#REF!))</f>
        <v>#REF!</v>
      </c>
      <c r="M12" s="23" t="e">
        <f>IF(PREENCHER!#REF!="","",IF(COUNTIF(PREENCHER!#REF!,PREENCHER!#REF!)=0,CONCATENATE(PREENCHER!#REF!,#REF!),PREENCHER!#REF!))</f>
        <v>#REF!</v>
      </c>
      <c r="N12" s="23" t="e">
        <f>IF(PREENCHER!#REF!="","",IF(COUNTIF(PREENCHER!#REF!,PREENCHER!#REF!)=0,CONCATENATE(PREENCHER!#REF!,#REF!),PREENCHER!#REF!))</f>
        <v>#REF!</v>
      </c>
      <c r="O12" s="13" t="str">
        <f t="shared" si="0"/>
        <v/>
      </c>
      <c r="P12" s="13" t="str">
        <f t="shared" si="1"/>
        <v/>
      </c>
      <c r="Q12" s="24"/>
      <c r="R12" s="12"/>
      <c r="S12" s="13" t="str">
        <f t="shared" si="2"/>
        <v/>
      </c>
      <c r="T12" s="13" t="str">
        <f t="shared" si="3"/>
        <v/>
      </c>
      <c r="U12" s="25" t="str">
        <f t="shared" si="4"/>
        <v/>
      </c>
    </row>
    <row r="13" spans="1:21" ht="28.8" x14ac:dyDescent="0.3">
      <c r="A13" s="22" t="str">
        <f>IF(PREENCHER!A11="","",PREENCHER!A11)</f>
        <v/>
      </c>
      <c r="B13" s="22" t="str">
        <f>IF(PREENCHER!B11="","",PREENCHER!B11)</f>
        <v>Auxiliar Administrativo - Superior</v>
      </c>
      <c r="C13" s="22" t="str">
        <f>IF(PREENCHER!C11="","",PREENCHER!C11)</f>
        <v/>
      </c>
      <c r="D13" s="22" t="str">
        <f>IF(PREENCHER!D11="","",PREENCHER!D11)</f>
        <v/>
      </c>
      <c r="E13" s="23" t="e">
        <f>IF(PREENCHER!E11="","",IF(COUNTIF(PREENCHER!$AS11:$AU11,PREENCHER!E11)=0,CONCATENATE(PREENCHER!BA11,#REF!),PREENCHER!E11))</f>
        <v>#REF!</v>
      </c>
      <c r="F13" s="23" t="str">
        <f>IF(PREENCHER!F11="","",IF(COUNTIF(PREENCHER!$AS11:$AU11,PREENCHER!F11)=0,CONCATENATE(PREENCHER!BB11,#REF!),PREENCHER!F11))</f>
        <v/>
      </c>
      <c r="G13" s="23" t="str">
        <f>IF(PREENCHER!G11="","",IF(COUNTIF(PREENCHER!$AS11:$AU11,PREENCHER!G11)=0,CONCATENATE(PREENCHER!BC11,#REF!),PREENCHER!G11))</f>
        <v/>
      </c>
      <c r="H13" s="23">
        <f>IF(PREENCHER!H11="","",IF(COUNTIF(PREENCHER!$AS11:$AU11,PREENCHER!H11)=0,CONCATENATE(PREENCHER!BD11,#REF!),PREENCHER!H11))</f>
        <v>4293.72</v>
      </c>
      <c r="I13" s="23" t="e">
        <f>IF(PREENCHER!J11="","",IF(COUNTIF(PREENCHER!$AS11:$AU11,PREENCHER!J11)=0,CONCATENATE(PREENCHER!BE11,#REF!),PREENCHER!J11))</f>
        <v>#REF!</v>
      </c>
      <c r="J13" s="23" t="e">
        <f>IF(PREENCHER!K11="","",IF(COUNTIF(PREENCHER!$AS11:$AU11,PREENCHER!K11)=0,CONCATENATE(PREENCHER!BF11,#REF!),PREENCHER!K11))</f>
        <v>#REF!</v>
      </c>
      <c r="K13" s="23" t="str">
        <f>IF(PREENCHER!L11="","",IF(COUNTIF(PREENCHER!$AS11:$AU11,PREENCHER!L11)=0,CONCATENATE(PREENCHER!BG11,#REF!),PREENCHER!L11))</f>
        <v/>
      </c>
      <c r="L13" s="23" t="str">
        <f>IF(PREENCHER!M11="","",IF(COUNTIF(PREENCHER!$AS11:$AU11,PREENCHER!M11)=0,CONCATENATE(PREENCHER!BH11,#REF!),PREENCHER!M11))</f>
        <v/>
      </c>
      <c r="M13" s="23" t="str">
        <f>IF(PREENCHER!N11="","",IF(COUNTIF(PREENCHER!$AS11:$AU11,PREENCHER!N11)=0,CONCATENATE(PREENCHER!BI11,#REF!),PREENCHER!N11))</f>
        <v/>
      </c>
      <c r="N13" s="23" t="str">
        <f>IF(PREENCHER!R11="","",IF(COUNTIF(PREENCHER!$AS11:$AU11,PREENCHER!R11)=0,CONCATENATE(PREENCHER!BJ11,#REF!),PREENCHER!R11))</f>
        <v/>
      </c>
      <c r="O13" s="13" t="str">
        <f t="shared" si="0"/>
        <v/>
      </c>
      <c r="P13" s="13" t="str">
        <f t="shared" si="1"/>
        <v/>
      </c>
      <c r="Q13" s="24"/>
      <c r="R13" s="12"/>
      <c r="S13" s="13" t="str">
        <f t="shared" si="2"/>
        <v/>
      </c>
      <c r="T13" s="13" t="str">
        <f t="shared" si="3"/>
        <v/>
      </c>
      <c r="U13" s="25" t="str">
        <f t="shared" si="4"/>
        <v/>
      </c>
    </row>
    <row r="14" spans="1:21" x14ac:dyDescent="0.3">
      <c r="A14" s="22" t="str">
        <f>IF(PREENCHER!A12="","",PREENCHER!A12)</f>
        <v/>
      </c>
      <c r="B14" s="22" t="str">
        <f>IF(PREENCHER!B12="","",PREENCHER!B12)</f>
        <v>Assistente Apoio Financeiro</v>
      </c>
      <c r="C14" s="22" t="str">
        <f>IF(PREENCHER!C12="","",PREENCHER!C12)</f>
        <v/>
      </c>
      <c r="D14" s="22" t="str">
        <f>IF(PREENCHER!D13="","",PREENCHER!D13)</f>
        <v/>
      </c>
      <c r="E14" s="23">
        <f>IF(PREENCHER!E12="","",IF(COUNTIF(PREENCHER!$AS12:$AU12,PREENCHER!E12)=0,CONCATENATE(PREENCHER!BA12,#REF!),PREENCHER!E12))</f>
        <v>6578.11</v>
      </c>
      <c r="F14" s="23" t="str">
        <f>IF(PREENCHER!F12="","",IF(COUNTIF(PREENCHER!$AS12:$AU12,PREENCHER!F12)=0,CONCATENATE(PREENCHER!BB12,#REF!),PREENCHER!F12))</f>
        <v/>
      </c>
      <c r="G14" s="23" t="str">
        <f>IF(PREENCHER!G12="","",IF(COUNTIF(PREENCHER!$AS12:$AU12,PREENCHER!G12)=0,CONCATENATE(PREENCHER!BC12,#REF!),PREENCHER!G12))</f>
        <v/>
      </c>
      <c r="H14" s="23" t="str">
        <f>IF(PREENCHER!H12="","",IF(COUNTIF(PREENCHER!$AS12:$AU12,PREENCHER!H12)=0,CONCATENATE(PREENCHER!BD12,#REF!),PREENCHER!H12))</f>
        <v/>
      </c>
      <c r="I14" s="23" t="str">
        <f>IF(PREENCHER!J12="","",IF(COUNTIF(PREENCHER!$AS12:$AU12,PREENCHER!J12)=0,CONCATENATE(PREENCHER!BE12,#REF!),PREENCHER!J12))</f>
        <v/>
      </c>
      <c r="J14" s="23" t="e">
        <f>IF(PREENCHER!K12="","",IF(COUNTIF(PREENCHER!$AS12:$AU12,PREENCHER!K12)=0,CONCATENATE(PREENCHER!BF12,#REF!),PREENCHER!K12))</f>
        <v>#REF!</v>
      </c>
      <c r="K14" s="23" t="str">
        <f>IF(PREENCHER!L12="","",IF(COUNTIF(PREENCHER!$AS12:$AU12,PREENCHER!L12)=0,CONCATENATE(PREENCHER!BG12,#REF!),PREENCHER!L12))</f>
        <v/>
      </c>
      <c r="L14" s="23" t="str">
        <f>IF(PREENCHER!M12="","",IF(COUNTIF(PREENCHER!$AS12:$AU12,PREENCHER!M12)=0,CONCATENATE(PREENCHER!BH12,#REF!),PREENCHER!M12))</f>
        <v/>
      </c>
      <c r="M14" s="23" t="str">
        <f>IF(PREENCHER!N12="","",IF(COUNTIF(PREENCHER!$AS12:$AU12,PREENCHER!N12)=0,CONCATENATE(PREENCHER!BI12,#REF!),PREENCHER!N12))</f>
        <v/>
      </c>
      <c r="N14" s="23" t="str">
        <f>IF(PREENCHER!R12="","",IF(COUNTIF(PREENCHER!$AS12:$AU12,PREENCHER!R12)=0,CONCATENATE(PREENCHER!BJ12,#REF!),PREENCHER!R12))</f>
        <v/>
      </c>
      <c r="O14" s="13" t="str">
        <f t="shared" si="0"/>
        <v/>
      </c>
      <c r="P14" s="13" t="str">
        <f t="shared" si="1"/>
        <v/>
      </c>
      <c r="Q14" s="24"/>
      <c r="R14" s="12"/>
      <c r="S14" s="13" t="str">
        <f t="shared" si="2"/>
        <v/>
      </c>
      <c r="T14" s="13" t="str">
        <f t="shared" si="3"/>
        <v/>
      </c>
      <c r="U14" s="25" t="str">
        <f t="shared" si="4"/>
        <v/>
      </c>
    </row>
    <row r="15" spans="1:21" x14ac:dyDescent="0.3">
      <c r="A15" s="22" t="str">
        <f>IF(PREENCHER!A13="","",PREENCHER!A13)</f>
        <v/>
      </c>
      <c r="B15" s="22" t="str">
        <f>IF(PREENCHER!B13="","",PREENCHER!B13)</f>
        <v>Encarregado Geral</v>
      </c>
      <c r="C15" s="22" t="str">
        <f>IF(PREENCHER!C13="","",PREENCHER!C13)</f>
        <v/>
      </c>
      <c r="D15" s="22" t="e">
        <f>IF(PREENCHER!#REF!="","",PREENCHER!#REF!)</f>
        <v>#REF!</v>
      </c>
      <c r="E15" s="23" t="e">
        <f>IF(PREENCHER!E13="","",IF(COUNTIF(PREENCHER!$AS13:$AU13,PREENCHER!E13)=0,CONCATENATE(PREENCHER!BA13,#REF!),PREENCHER!E13))</f>
        <v>#REF!</v>
      </c>
      <c r="F15" s="23" t="e">
        <f>IF(PREENCHER!F13="","",IF(COUNTIF(PREENCHER!$AS13:$AU13,PREENCHER!F13)=0,CONCATENATE(PREENCHER!BB13,#REF!),PREENCHER!F13))</f>
        <v>#REF!</v>
      </c>
      <c r="G15" s="23" t="str">
        <f>IF(PREENCHER!G13="","",IF(COUNTIF(PREENCHER!$AS13:$AU13,PREENCHER!G13)=0,CONCATENATE(PREENCHER!BC13,#REF!),PREENCHER!G13))</f>
        <v/>
      </c>
      <c r="H15" s="23" t="e">
        <f>IF(PREENCHER!H13="","",IF(COUNTIF(PREENCHER!$AS13:$AU13,PREENCHER!H13)=0,CONCATENATE(PREENCHER!BD13,#REF!),PREENCHER!H13))</f>
        <v>#REF!</v>
      </c>
      <c r="I15" s="23" t="str">
        <f>IF(PREENCHER!J13="","",IF(COUNTIF(PREENCHER!$AS13:$AU13,PREENCHER!J13)=0,CONCATENATE(PREENCHER!BE13,#REF!),PREENCHER!J13))</f>
        <v/>
      </c>
      <c r="J15" s="23">
        <f>IF(PREENCHER!K13="","",IF(COUNTIF(PREENCHER!$AS13:$AU13,PREENCHER!K13)=0,CONCATENATE(PREENCHER!BF13,#REF!),PREENCHER!K13))</f>
        <v>3618.45</v>
      </c>
      <c r="K15" s="23" t="e">
        <f>IF(PREENCHER!L13="","",IF(COUNTIF(PREENCHER!$AS13:$AU13,PREENCHER!L13)=0,CONCATENATE(PREENCHER!BG13,#REF!),PREENCHER!L13))</f>
        <v>#REF!</v>
      </c>
      <c r="L15" s="23">
        <f>IF(PREENCHER!M13="","",IF(COUNTIF(PREENCHER!$AS13:$AU13,PREENCHER!M13)=0,CONCATENATE(PREENCHER!BH13,#REF!),PREENCHER!M13))</f>
        <v>3873.92</v>
      </c>
      <c r="M15" s="23" t="str">
        <f>IF(PREENCHER!N13="","",IF(COUNTIF(PREENCHER!$AS13:$AU13,PREENCHER!N13)=0,CONCATENATE(PREENCHER!BI13,#REF!),PREENCHER!N13))</f>
        <v/>
      </c>
      <c r="N15" s="23" t="str">
        <f>IF(PREENCHER!R13="","",IF(COUNTIF(PREENCHER!$AS13:$AU13,PREENCHER!R13)=0,CONCATENATE(PREENCHER!BJ13,#REF!),PREENCHER!R13))</f>
        <v/>
      </c>
      <c r="O15" s="13" t="str">
        <f t="shared" si="0"/>
        <v/>
      </c>
      <c r="P15" s="13" t="str">
        <f t="shared" si="1"/>
        <v/>
      </c>
      <c r="Q15" s="24"/>
      <c r="R15" s="12"/>
      <c r="S15" s="13" t="str">
        <f t="shared" si="2"/>
        <v/>
      </c>
      <c r="T15" s="13" t="str">
        <f t="shared" si="3"/>
        <v/>
      </c>
      <c r="U15" s="25" t="str">
        <f t="shared" si="4"/>
        <v/>
      </c>
    </row>
    <row r="16" spans="1:21" ht="28.8" x14ac:dyDescent="0.3">
      <c r="A16" s="22" t="str">
        <f>IF(PREENCHER!A14="","",PREENCHER!A14)</f>
        <v/>
      </c>
      <c r="B16" s="22" t="str">
        <f>IF(PREENCHER!B14="","",PREENCHER!B14)</f>
        <v>Operador e Editor de Áudio e Vídeo</v>
      </c>
      <c r="C16" s="22" t="str">
        <f>IF(PREENCHER!C14="","",PREENCHER!C14)</f>
        <v/>
      </c>
      <c r="D16" s="22" t="str">
        <f>IF(PREENCHER!D14="","",PREENCHER!D14)</f>
        <v/>
      </c>
      <c r="E16" s="23" t="e">
        <f>IF(PREENCHER!E14="","",IF(COUNTIF(PREENCHER!$AS14:$AU14,PREENCHER!E14)=0,CONCATENATE(PREENCHER!BA14,#REF!),PREENCHER!E14))</f>
        <v>#REF!</v>
      </c>
      <c r="F16" s="23" t="str">
        <f>IF(PREENCHER!F14="","",IF(COUNTIF(PREENCHER!$AS14:$AU14,PREENCHER!F14)=0,CONCATENATE(PREENCHER!BB14,#REF!),PREENCHER!F14))</f>
        <v/>
      </c>
      <c r="G16" s="23" t="str">
        <f>IF(PREENCHER!G14="","",IF(COUNTIF(PREENCHER!$AS14:$AU14,PREENCHER!G14)=0,CONCATENATE(PREENCHER!BC14,#REF!),PREENCHER!G14))</f>
        <v/>
      </c>
      <c r="H16" s="23" t="str">
        <f>IF(PREENCHER!H14="","",IF(COUNTIF(PREENCHER!$AS14:$AU14,PREENCHER!H14)=0,CONCATENATE(PREENCHER!BD14,#REF!),PREENCHER!H14))</f>
        <v/>
      </c>
      <c r="I16" s="23" t="str">
        <f>IF(PREENCHER!J14="","",IF(COUNTIF(PREENCHER!$AS14:$AU14,PREENCHER!J14)=0,CONCATENATE(PREENCHER!BE14,#REF!),PREENCHER!J14))</f>
        <v/>
      </c>
      <c r="J16" s="23" t="str">
        <f>IF(PREENCHER!K14="","",IF(COUNTIF(PREENCHER!$AS14:$AU14,PREENCHER!K14)=0,CONCATENATE(PREENCHER!BF14,#REF!),PREENCHER!K14))</f>
        <v/>
      </c>
      <c r="K16" s="23" t="str">
        <f>IF(PREENCHER!L14="","",IF(COUNTIF(PREENCHER!$AS14:$AU14,PREENCHER!L14)=0,CONCATENATE(PREENCHER!BG14,#REF!),PREENCHER!L14))</f>
        <v/>
      </c>
      <c r="L16" s="23">
        <f>IF(PREENCHER!M14="","",IF(COUNTIF(PREENCHER!$AS14:$AU14,PREENCHER!M14)=0,CONCATENATE(PREENCHER!BH14,#REF!),PREENCHER!M14))</f>
        <v>5827.22</v>
      </c>
      <c r="M16" s="23" t="e">
        <f>IF(PREENCHER!N14="","",IF(COUNTIF(PREENCHER!$AS14:$AU14,PREENCHER!N14)=0,CONCATENATE(PREENCHER!BI14,#REF!),PREENCHER!N14))</f>
        <v>#REF!</v>
      </c>
      <c r="N16" s="23" t="str">
        <f>IF(PREENCHER!R14="","",IF(COUNTIF(PREENCHER!$AS14:$AU14,PREENCHER!R14)=0,CONCATENATE(PREENCHER!BJ14,#REF!),PREENCHER!R14))</f>
        <v/>
      </c>
      <c r="O16" s="13" t="str">
        <f t="shared" si="0"/>
        <v/>
      </c>
      <c r="P16" s="13" t="str">
        <f t="shared" si="1"/>
        <v/>
      </c>
      <c r="Q16" s="24"/>
      <c r="R16" s="12"/>
      <c r="S16" s="13" t="str">
        <f t="shared" si="2"/>
        <v/>
      </c>
      <c r="T16" s="13" t="str">
        <f t="shared" si="3"/>
        <v/>
      </c>
      <c r="U16" s="25" t="str">
        <f t="shared" si="4"/>
        <v/>
      </c>
    </row>
    <row r="17" spans="1:21" x14ac:dyDescent="0.3">
      <c r="A17" s="22" t="str">
        <f>IF(PREENCHER!A15="","",PREENCHER!A15)</f>
        <v/>
      </c>
      <c r="B17" s="22" t="str">
        <f>IF(PREENCHER!B15="","",PREENCHER!B15)</f>
        <v>Recepcionista / Atendente</v>
      </c>
      <c r="C17" s="22" t="str">
        <f>IF(PREENCHER!C15="","",PREENCHER!C15)</f>
        <v/>
      </c>
      <c r="D17" s="22" t="str">
        <f>IF(PREENCHER!D15="","",PREENCHER!D15)</f>
        <v/>
      </c>
      <c r="E17" s="23">
        <f>IF(PREENCHER!E15="","",IF(COUNTIF(PREENCHER!$AS15:$AU15,PREENCHER!E15)=0,CONCATENATE(PREENCHER!BA15,#REF!),PREENCHER!E15))</f>
        <v>2247.08</v>
      </c>
      <c r="F17" s="23">
        <f>IF(PREENCHER!F15="","",IF(COUNTIF(PREENCHER!$AS15:$AU15,PREENCHER!F15)=0,CONCATENATE(PREENCHER!BB15,#REF!),PREENCHER!F15))</f>
        <v>2238.1</v>
      </c>
      <c r="G17" s="23" t="str">
        <f>IF(PREENCHER!G15="","",IF(COUNTIF(PREENCHER!$AS15:$AU15,PREENCHER!G15)=0,CONCATENATE(PREENCHER!BC15,#REF!),PREENCHER!G15))</f>
        <v/>
      </c>
      <c r="H17" s="23" t="e">
        <f>IF(PREENCHER!H15="","",IF(COUNTIF(PREENCHER!$AS15:$AU15,PREENCHER!H15)=0,CONCATENATE(PREENCHER!BD15,#REF!),PREENCHER!H15))</f>
        <v>#REF!</v>
      </c>
      <c r="I17" s="23" t="e">
        <f>IF(PREENCHER!J15="","",IF(COUNTIF(PREENCHER!$AS15:$AU15,PREENCHER!J15)=0,CONCATENATE(PREENCHER!BE15,#REF!),PREENCHER!J15))</f>
        <v>#REF!</v>
      </c>
      <c r="J17" s="23" t="e">
        <f>IF(PREENCHER!K15="","",IF(COUNTIF(PREENCHER!$AS15:$AU15,PREENCHER!K15)=0,CONCATENATE(PREENCHER!BF15,#REF!),PREENCHER!K15))</f>
        <v>#REF!</v>
      </c>
      <c r="K17" s="23" t="e">
        <f>IF(PREENCHER!L15="","",IF(COUNTIF(PREENCHER!$AS15:$AU15,PREENCHER!L15)=0,CONCATENATE(PREENCHER!BG15,#REF!),PREENCHER!L15))</f>
        <v>#REF!</v>
      </c>
      <c r="L17" s="23" t="e">
        <f>IF(PREENCHER!M15="","",IF(COUNTIF(PREENCHER!$AS15:$AU15,PREENCHER!M15)=0,CONCATENATE(PREENCHER!BH15,#REF!),PREENCHER!M15))</f>
        <v>#REF!</v>
      </c>
      <c r="M17" s="23">
        <f>IF(PREENCHER!N15="","",IF(COUNTIF(PREENCHER!$AS15:$AU15,PREENCHER!N15)=0,CONCATENATE(PREENCHER!BI15,#REF!),PREENCHER!N15))</f>
        <v>2221.21</v>
      </c>
      <c r="N17" s="23" t="str">
        <f>IF(PREENCHER!R15="","",IF(COUNTIF(PREENCHER!$AS15:$AU15,PREENCHER!R15)=0,CONCATENATE(PREENCHER!BJ15,#REF!),PREENCHER!R15))</f>
        <v/>
      </c>
      <c r="O17" s="13" t="str">
        <f t="shared" si="0"/>
        <v/>
      </c>
      <c r="P17" s="13" t="str">
        <f t="shared" si="1"/>
        <v/>
      </c>
      <c r="Q17" s="24"/>
      <c r="R17" s="12"/>
      <c r="S17" s="13" t="str">
        <f t="shared" si="2"/>
        <v/>
      </c>
      <c r="T17" s="13" t="str">
        <f t="shared" si="3"/>
        <v/>
      </c>
      <c r="U17" s="25" t="str">
        <f t="shared" si="4"/>
        <v/>
      </c>
    </row>
    <row r="18" spans="1:21" x14ac:dyDescent="0.3">
      <c r="A18" s="22" t="str">
        <f>IF(PREENCHER!A16="","",PREENCHER!A16)</f>
        <v/>
      </c>
      <c r="B18" s="22" t="str">
        <f>IF(PREENCHER!B16="","",PREENCHER!B16)</f>
        <v/>
      </c>
      <c r="C18" s="22" t="str">
        <f>IF(PREENCHER!C16="","",PREENCHER!C16)</f>
        <v/>
      </c>
      <c r="D18" s="22" t="str">
        <f>IF(PREENCHER!D16="","",PREENCHER!D16)</f>
        <v/>
      </c>
      <c r="E18" s="23" t="str">
        <f>IF(PREENCHER!E16="","",IF(COUNTIF(PREENCHER!$AS16:$AU16,PREENCHER!E16)=0,CONCATENATE(PREENCHER!BA16,#REF!),PREENCHER!E16))</f>
        <v/>
      </c>
      <c r="F18" s="23" t="str">
        <f>IF(PREENCHER!F16="","",IF(COUNTIF(PREENCHER!$AS16:$AU16,PREENCHER!F16)=0,CONCATENATE(PREENCHER!BB16,#REF!),PREENCHER!F16))</f>
        <v/>
      </c>
      <c r="G18" s="23" t="str">
        <f>IF(PREENCHER!G16="","",IF(COUNTIF(PREENCHER!$AS16:$AU16,PREENCHER!G16)=0,CONCATENATE(PREENCHER!BC16,#REF!),PREENCHER!G16))</f>
        <v/>
      </c>
      <c r="H18" s="23" t="str">
        <f>IF(PREENCHER!H16="","",IF(COUNTIF(PREENCHER!$AS16:$AU16,PREENCHER!H16)=0,CONCATENATE(PREENCHER!BD16,#REF!),PREENCHER!H16))</f>
        <v/>
      </c>
      <c r="I18" s="23" t="str">
        <f>IF(PREENCHER!J16="","",IF(COUNTIF(PREENCHER!$AS16:$AU16,PREENCHER!J16)=0,CONCATENATE(PREENCHER!BE16,#REF!),PREENCHER!J16))</f>
        <v/>
      </c>
      <c r="J18" s="23" t="str">
        <f>IF(PREENCHER!K16="","",IF(COUNTIF(PREENCHER!$AS16:$AU16,PREENCHER!K16)=0,CONCATENATE(PREENCHER!BF16,#REF!),PREENCHER!K16))</f>
        <v/>
      </c>
      <c r="K18" s="23" t="str">
        <f>IF(PREENCHER!L16="","",IF(COUNTIF(PREENCHER!$AS16:$AU16,PREENCHER!L16)=0,CONCATENATE(PREENCHER!BG16,#REF!),PREENCHER!L16))</f>
        <v/>
      </c>
      <c r="L18" s="23" t="str">
        <f>IF(PREENCHER!M16="","",IF(COUNTIF(PREENCHER!$AS16:$AU16,PREENCHER!M16)=0,CONCATENATE(PREENCHER!BH16,#REF!),PREENCHER!M16))</f>
        <v/>
      </c>
      <c r="M18" s="23" t="str">
        <f>IF(PREENCHER!N16="","",IF(COUNTIF(PREENCHER!$AS16:$AU16,PREENCHER!N16)=0,CONCATENATE(PREENCHER!BI16,#REF!),PREENCHER!N16))</f>
        <v/>
      </c>
      <c r="N18" s="23" t="str">
        <f>IF(PREENCHER!R16="","",IF(COUNTIF(PREENCHER!$AS16:$AU16,PREENCHER!R16)=0,CONCATENATE(PREENCHER!BJ16,#REF!),PREENCHER!R16))</f>
        <v/>
      </c>
      <c r="O18" s="13" t="str">
        <f t="shared" si="0"/>
        <v/>
      </c>
      <c r="P18" s="13" t="str">
        <f t="shared" si="1"/>
        <v/>
      </c>
      <c r="Q18" s="24"/>
      <c r="R18" s="12"/>
      <c r="S18" s="13" t="str">
        <f t="shared" si="2"/>
        <v/>
      </c>
      <c r="T18" s="13" t="str">
        <f t="shared" si="3"/>
        <v/>
      </c>
      <c r="U18" s="25" t="str">
        <f t="shared" si="4"/>
        <v/>
      </c>
    </row>
    <row r="19" spans="1:21" x14ac:dyDescent="0.3">
      <c r="A19" s="22" t="str">
        <f>IF(PREENCHER!A17="","",PREENCHER!A17)</f>
        <v/>
      </c>
      <c r="B19" s="22" t="str">
        <f>IF(PREENCHER!B17="","",PREENCHER!B17)</f>
        <v/>
      </c>
      <c r="C19" s="22" t="str">
        <f>IF(PREENCHER!C17="","",PREENCHER!C17)</f>
        <v/>
      </c>
      <c r="D19" s="22" t="str">
        <f>IF(PREENCHER!D17="","",PREENCHER!D17)</f>
        <v/>
      </c>
      <c r="E19" s="23" t="str">
        <f>IF(PREENCHER!E17="","",IF(COUNTIF(PREENCHER!$AS17:$AU17,PREENCHER!E17)=0,CONCATENATE(PREENCHER!BA17,#REF!),PREENCHER!E17))</f>
        <v/>
      </c>
      <c r="F19" s="23" t="str">
        <f>IF(PREENCHER!F17="","",IF(COUNTIF(PREENCHER!$AS17:$AU17,PREENCHER!F17)=0,CONCATENATE(PREENCHER!BB17,#REF!),PREENCHER!F17))</f>
        <v/>
      </c>
      <c r="G19" s="23" t="str">
        <f>IF(PREENCHER!G17="","",IF(COUNTIF(PREENCHER!$AS17:$AU17,PREENCHER!G17)=0,CONCATENATE(PREENCHER!BC17,#REF!),PREENCHER!G17))</f>
        <v/>
      </c>
      <c r="H19" s="23" t="str">
        <f>IF(PREENCHER!H17="","",IF(COUNTIF(PREENCHER!$AS17:$AU17,PREENCHER!H17)=0,CONCATENATE(PREENCHER!BD17,#REF!),PREENCHER!H17))</f>
        <v/>
      </c>
      <c r="I19" s="23" t="str">
        <f>IF(PREENCHER!J17="","",IF(COUNTIF(PREENCHER!$AS17:$AU17,PREENCHER!J17)=0,CONCATENATE(PREENCHER!BE17,#REF!),PREENCHER!J17))</f>
        <v/>
      </c>
      <c r="J19" s="23" t="str">
        <f>IF(PREENCHER!K17="","",IF(COUNTIF(PREENCHER!$AS17:$AU17,PREENCHER!K17)=0,CONCATENATE(PREENCHER!BF17,#REF!),PREENCHER!K17))</f>
        <v/>
      </c>
      <c r="K19" s="23" t="str">
        <f>IF(PREENCHER!L17="","",IF(COUNTIF(PREENCHER!$AS17:$AU17,PREENCHER!L17)=0,CONCATENATE(PREENCHER!BG17,#REF!),PREENCHER!L17))</f>
        <v/>
      </c>
      <c r="L19" s="23" t="str">
        <f>IF(PREENCHER!M17="","",IF(COUNTIF(PREENCHER!$AS17:$AU17,PREENCHER!M17)=0,CONCATENATE(PREENCHER!BH17,#REF!),PREENCHER!M17))</f>
        <v/>
      </c>
      <c r="M19" s="23" t="str">
        <f>IF(PREENCHER!N17="","",IF(COUNTIF(PREENCHER!$AS17:$AU17,PREENCHER!N17)=0,CONCATENATE(PREENCHER!BI17,#REF!),PREENCHER!N17))</f>
        <v/>
      </c>
      <c r="N19" s="23" t="str">
        <f>IF(PREENCHER!R17="","",IF(COUNTIF(PREENCHER!$AS17:$AU17,PREENCHER!R17)=0,CONCATENATE(PREENCHER!BJ17,#REF!),PREENCHER!R17))</f>
        <v/>
      </c>
      <c r="O19" s="13" t="str">
        <f t="shared" si="0"/>
        <v/>
      </c>
      <c r="P19" s="13" t="str">
        <f t="shared" si="1"/>
        <v/>
      </c>
      <c r="Q19" s="24"/>
      <c r="R19" s="12"/>
      <c r="S19" s="13" t="str">
        <f t="shared" si="2"/>
        <v/>
      </c>
      <c r="T19" s="13" t="str">
        <f t="shared" si="3"/>
        <v/>
      </c>
      <c r="U19" s="25" t="str">
        <f t="shared" si="4"/>
        <v/>
      </c>
    </row>
    <row r="20" spans="1:21" x14ac:dyDescent="0.3">
      <c r="A20" s="22" t="str">
        <f>IF(PREENCHER!A18="","",PREENCHER!A18)</f>
        <v/>
      </c>
      <c r="B20" s="22" t="str">
        <f>IF(PREENCHER!B18="","",PREENCHER!B18)</f>
        <v/>
      </c>
      <c r="C20" s="22" t="str">
        <f>IF(PREENCHER!C18="","",PREENCHER!C18)</f>
        <v/>
      </c>
      <c r="D20" s="22" t="str">
        <f>IF(PREENCHER!D18="","",PREENCHER!D18)</f>
        <v/>
      </c>
      <c r="E20" s="23" t="str">
        <f>IF(PREENCHER!E18="","",IF(COUNTIF(PREENCHER!$AS18:$AU18,PREENCHER!E18)=0,CONCATENATE(PREENCHER!BA18,#REF!),PREENCHER!E18))</f>
        <v/>
      </c>
      <c r="F20" s="23" t="str">
        <f>IF(PREENCHER!F18="","",IF(COUNTIF(PREENCHER!$AS18:$AU18,PREENCHER!F18)=0,CONCATENATE(PREENCHER!BB18,#REF!),PREENCHER!F18))</f>
        <v/>
      </c>
      <c r="G20" s="23" t="str">
        <f>IF(PREENCHER!G18="","",IF(COUNTIF(PREENCHER!$AS18:$AU18,PREENCHER!G18)=0,CONCATENATE(PREENCHER!BC18,#REF!),PREENCHER!G18))</f>
        <v/>
      </c>
      <c r="H20" s="23" t="str">
        <f>IF(PREENCHER!H18="","",IF(COUNTIF(PREENCHER!$AS18:$AU18,PREENCHER!H18)=0,CONCATENATE(PREENCHER!BD18,#REF!),PREENCHER!H18))</f>
        <v/>
      </c>
      <c r="I20" s="23" t="str">
        <f>IF(PREENCHER!J18="","",IF(COUNTIF(PREENCHER!$AS18:$AU18,PREENCHER!J18)=0,CONCATENATE(PREENCHER!BE18,#REF!),PREENCHER!J18))</f>
        <v/>
      </c>
      <c r="J20" s="23" t="str">
        <f>IF(PREENCHER!K18="","",IF(COUNTIF(PREENCHER!$AS18:$AU18,PREENCHER!K18)=0,CONCATENATE(PREENCHER!BF18,#REF!),PREENCHER!K18))</f>
        <v/>
      </c>
      <c r="K20" s="23" t="str">
        <f>IF(PREENCHER!L18="","",IF(COUNTIF(PREENCHER!$AS18:$AU18,PREENCHER!L18)=0,CONCATENATE(PREENCHER!BG18,#REF!),PREENCHER!L18))</f>
        <v/>
      </c>
      <c r="L20" s="23" t="str">
        <f>IF(PREENCHER!M18="","",IF(COUNTIF(PREENCHER!$AS18:$AU18,PREENCHER!M18)=0,CONCATENATE(PREENCHER!BH18,#REF!),PREENCHER!M18))</f>
        <v/>
      </c>
      <c r="M20" s="23" t="str">
        <f>IF(PREENCHER!N18="","",IF(COUNTIF(PREENCHER!$AS18:$AU18,PREENCHER!N18)=0,CONCATENATE(PREENCHER!BI18,#REF!),PREENCHER!N18))</f>
        <v/>
      </c>
      <c r="N20" s="23" t="str">
        <f>IF(PREENCHER!R18="","",IF(COUNTIF(PREENCHER!$AS18:$AU18,PREENCHER!R18)=0,CONCATENATE(PREENCHER!BJ18,#REF!),PREENCHER!R18))</f>
        <v/>
      </c>
      <c r="O20" s="13" t="str">
        <f t="shared" si="0"/>
        <v/>
      </c>
      <c r="P20" s="13" t="str">
        <f t="shared" si="1"/>
        <v/>
      </c>
      <c r="Q20" s="24"/>
      <c r="R20" s="12"/>
      <c r="S20" s="13" t="str">
        <f t="shared" si="2"/>
        <v/>
      </c>
      <c r="T20" s="13" t="str">
        <f t="shared" si="3"/>
        <v/>
      </c>
      <c r="U20" s="25" t="str">
        <f t="shared" si="4"/>
        <v/>
      </c>
    </row>
    <row r="21" spans="1:21" x14ac:dyDescent="0.3">
      <c r="A21" s="22" t="str">
        <f>IF(PREENCHER!A19="","",PREENCHER!A19)</f>
        <v/>
      </c>
      <c r="B21" s="22" t="str">
        <f>IF(PREENCHER!B19="","",PREENCHER!B19)</f>
        <v/>
      </c>
      <c r="C21" s="22" t="str">
        <f>IF(PREENCHER!C19="","",PREENCHER!C19)</f>
        <v/>
      </c>
      <c r="D21" s="22" t="str">
        <f>IF(PREENCHER!D19="","",PREENCHER!D19)</f>
        <v/>
      </c>
      <c r="E21" s="23" t="str">
        <f>IF(PREENCHER!E19="","",IF(COUNTIF(PREENCHER!$AS19:$AU19,PREENCHER!E19)=0,CONCATENATE(PREENCHER!BA19,#REF!),PREENCHER!E19))</f>
        <v/>
      </c>
      <c r="F21" s="23" t="str">
        <f>IF(PREENCHER!F19="","",IF(COUNTIF(PREENCHER!$AS19:$AU19,PREENCHER!F19)=0,CONCATENATE(PREENCHER!BB19,#REF!),PREENCHER!F19))</f>
        <v/>
      </c>
      <c r="G21" s="23" t="str">
        <f>IF(PREENCHER!G19="","",IF(COUNTIF(PREENCHER!$AS19:$AU19,PREENCHER!G19)=0,CONCATENATE(PREENCHER!BC19,#REF!),PREENCHER!G19))</f>
        <v/>
      </c>
      <c r="H21" s="23" t="str">
        <f>IF(PREENCHER!H19="","",IF(COUNTIF(PREENCHER!$AS19:$AU19,PREENCHER!H19)=0,CONCATENATE(PREENCHER!BD19,#REF!),PREENCHER!H19))</f>
        <v/>
      </c>
      <c r="I21" s="23" t="str">
        <f>IF(PREENCHER!J19="","",IF(COUNTIF(PREENCHER!$AS19:$AU19,PREENCHER!J19)=0,CONCATENATE(PREENCHER!BE19,#REF!),PREENCHER!J19))</f>
        <v/>
      </c>
      <c r="J21" s="23" t="str">
        <f>IF(PREENCHER!K19="","",IF(COUNTIF(PREENCHER!$AS19:$AU19,PREENCHER!K19)=0,CONCATENATE(PREENCHER!BF19,#REF!),PREENCHER!K19))</f>
        <v/>
      </c>
      <c r="K21" s="23" t="str">
        <f>IF(PREENCHER!L19="","",IF(COUNTIF(PREENCHER!$AS19:$AU19,PREENCHER!L19)=0,CONCATENATE(PREENCHER!BG19,#REF!),PREENCHER!L19))</f>
        <v/>
      </c>
      <c r="L21" s="23" t="str">
        <f>IF(PREENCHER!M19="","",IF(COUNTIF(PREENCHER!$AS19:$AU19,PREENCHER!M19)=0,CONCATENATE(PREENCHER!BH19,#REF!),PREENCHER!M19))</f>
        <v/>
      </c>
      <c r="M21" s="23" t="str">
        <f>IF(PREENCHER!N19="","",IF(COUNTIF(PREENCHER!$AS19:$AU19,PREENCHER!N19)=0,CONCATENATE(PREENCHER!BI19,#REF!),PREENCHER!N19))</f>
        <v/>
      </c>
      <c r="N21" s="23" t="str">
        <f>IF(PREENCHER!R19="","",IF(COUNTIF(PREENCHER!$AS19:$AU19,PREENCHER!R19)=0,CONCATENATE(PREENCHER!BJ19,#REF!),PREENCHER!R19))</f>
        <v/>
      </c>
      <c r="O21" s="13" t="str">
        <f t="shared" si="0"/>
        <v/>
      </c>
      <c r="P21" s="13" t="str">
        <f t="shared" si="1"/>
        <v/>
      </c>
      <c r="Q21" s="24"/>
      <c r="R21" s="12"/>
      <c r="S21" s="13" t="str">
        <f t="shared" si="2"/>
        <v/>
      </c>
      <c r="T21" s="13" t="str">
        <f t="shared" si="3"/>
        <v/>
      </c>
      <c r="U21" s="25" t="str">
        <f t="shared" si="4"/>
        <v/>
      </c>
    </row>
    <row r="22" spans="1:21" x14ac:dyDescent="0.3">
      <c r="A22" s="22" t="str">
        <f>IF(PREENCHER!A20="","",PREENCHER!A20)</f>
        <v/>
      </c>
      <c r="B22" s="22" t="str">
        <f>IF(PREENCHER!B20="","",PREENCHER!B20)</f>
        <v>UNIFORMES</v>
      </c>
      <c r="C22" s="22" t="str">
        <f>IF(PREENCHER!C20="","",PREENCHER!C20)</f>
        <v/>
      </c>
      <c r="D22" s="22" t="str">
        <f>IF(PREENCHER!D20="","",PREENCHER!D20)</f>
        <v/>
      </c>
      <c r="E22" s="23" t="str">
        <f>IF(PREENCHER!E20="","",IF(COUNTIF(PREENCHER!$AS20:$AU20,PREENCHER!E20)=0,CONCATENATE(PREENCHER!BA20,#REF!),PREENCHER!E20))</f>
        <v/>
      </c>
      <c r="F22" s="23" t="str">
        <f>IF(PREENCHER!F20="","",IF(COUNTIF(PREENCHER!$AS20:$AU20,PREENCHER!F20)=0,CONCATENATE(PREENCHER!BB20,#REF!),PREENCHER!F20))</f>
        <v/>
      </c>
      <c r="G22" s="23" t="str">
        <f>IF(PREENCHER!G20="","",IF(COUNTIF(PREENCHER!$AS20:$AU20,PREENCHER!G20)=0,CONCATENATE(PREENCHER!BC20,#REF!),PREENCHER!G20))</f>
        <v/>
      </c>
      <c r="H22" s="23" t="str">
        <f>IF(PREENCHER!H20="","",IF(COUNTIF(PREENCHER!$AS20:$AU20,PREENCHER!H20)=0,CONCATENATE(PREENCHER!BD20,#REF!),PREENCHER!H20))</f>
        <v/>
      </c>
      <c r="I22" s="23" t="str">
        <f>IF(PREENCHER!J20="","",IF(COUNTIF(PREENCHER!$AS20:$AU20,PREENCHER!J20)=0,CONCATENATE(PREENCHER!BE20,#REF!),PREENCHER!J20))</f>
        <v/>
      </c>
      <c r="J22" s="23" t="str">
        <f>IF(PREENCHER!K20="","",IF(COUNTIF(PREENCHER!$AS20:$AU20,PREENCHER!K20)=0,CONCATENATE(PREENCHER!BF20,#REF!),PREENCHER!K20))</f>
        <v/>
      </c>
      <c r="K22" s="23" t="str">
        <f>IF(PREENCHER!L20="","",IF(COUNTIF(PREENCHER!$AS20:$AU20,PREENCHER!L20)=0,CONCATENATE(PREENCHER!BG20,#REF!),PREENCHER!L20))</f>
        <v/>
      </c>
      <c r="L22" s="23" t="str">
        <f>IF(PREENCHER!M20="","",IF(COUNTIF(PREENCHER!$AS20:$AU20,PREENCHER!M20)=0,CONCATENATE(PREENCHER!BH20,#REF!),PREENCHER!M20))</f>
        <v/>
      </c>
      <c r="M22" s="23" t="str">
        <f>IF(PREENCHER!N20="","",IF(COUNTIF(PREENCHER!$AS20:$AU20,PREENCHER!N20)=0,CONCATENATE(PREENCHER!BI20,#REF!),PREENCHER!N20))</f>
        <v/>
      </c>
      <c r="N22" s="23" t="str">
        <f>IF(PREENCHER!R20="","",IF(COUNTIF(PREENCHER!$AS20:$AU20,PREENCHER!R20)=0,CONCATENATE(PREENCHER!BJ20,#REF!),PREENCHER!R20))</f>
        <v/>
      </c>
      <c r="O22" s="13" t="str">
        <f t="shared" si="0"/>
        <v/>
      </c>
      <c r="P22" s="13" t="str">
        <f t="shared" si="1"/>
        <v/>
      </c>
      <c r="Q22" s="24"/>
      <c r="R22" s="12"/>
      <c r="S22" s="13" t="str">
        <f t="shared" si="2"/>
        <v/>
      </c>
      <c r="T22" s="13" t="str">
        <f t="shared" si="3"/>
        <v/>
      </c>
      <c r="U22" s="25" t="str">
        <f t="shared" si="4"/>
        <v/>
      </c>
    </row>
    <row r="23" spans="1:21" x14ac:dyDescent="0.3">
      <c r="A23" s="22" t="str">
        <f>IF(PREENCHER!A21="","",PREENCHER!A21)</f>
        <v/>
      </c>
      <c r="B23" s="22" t="str">
        <f>IF(PREENCHER!B21="","",PREENCHER!B21)</f>
        <v>Camisa Social</v>
      </c>
      <c r="C23" s="22" t="str">
        <f>IF(PREENCHER!C21="","",PREENCHER!C21)</f>
        <v/>
      </c>
      <c r="D23" s="22" t="str">
        <f>IF(PREENCHER!D21="","",PREENCHER!D21)</f>
        <v/>
      </c>
      <c r="E23" s="23">
        <f>IF(PREENCHER!E21="","",IF(COUNTIF(PREENCHER!$AS21:$AU21,PREENCHER!E21)=0,CONCATENATE(PREENCHER!BA21,#REF!),PREENCHER!E21))</f>
        <v>91.44</v>
      </c>
      <c r="F23" s="23" t="e">
        <f>IF(PREENCHER!F21="","",IF(COUNTIF(PREENCHER!$AS21:$AU21,PREENCHER!F21)=0,CONCATENATE(PREENCHER!BB21,#REF!),PREENCHER!F21))</f>
        <v>#REF!</v>
      </c>
      <c r="G23" s="23" t="str">
        <f>IF(PREENCHER!G21="","",IF(COUNTIF(PREENCHER!$AS21:$AU21,PREENCHER!G21)=0,CONCATENATE(PREENCHER!BC21,#REF!),PREENCHER!G21))</f>
        <v/>
      </c>
      <c r="H23" s="23" t="e">
        <f>IF(PREENCHER!H21="","",IF(COUNTIF(PREENCHER!$AS21:$AU21,PREENCHER!H21)=0,CONCATENATE(PREENCHER!BD21,#REF!),PREENCHER!H21))</f>
        <v>#REF!</v>
      </c>
      <c r="I23" s="23" t="str">
        <f>IF(PREENCHER!J21="","",IF(COUNTIF(PREENCHER!$AS21:$AU21,PREENCHER!J21)=0,CONCATENATE(PREENCHER!BE21,#REF!),PREENCHER!J21))</f>
        <v/>
      </c>
      <c r="J23" s="23" t="str">
        <f>IF(PREENCHER!K21="","",IF(COUNTIF(PREENCHER!$AS21:$AU21,PREENCHER!K21)=0,CONCATENATE(PREENCHER!BF21,#REF!),PREENCHER!K21))</f>
        <v/>
      </c>
      <c r="K23" s="23" t="str">
        <f>IF(PREENCHER!L21="","",IF(COUNTIF(PREENCHER!$AS21:$AU21,PREENCHER!L21)=0,CONCATENATE(PREENCHER!BG21,#REF!),PREENCHER!L21))</f>
        <v/>
      </c>
      <c r="L23" s="23">
        <f>IF(PREENCHER!M21="","",IF(COUNTIF(PREENCHER!$AS21:$AU21,PREENCHER!M21)=0,CONCATENATE(PREENCHER!BH21,#REF!),PREENCHER!M21))</f>
        <v>160</v>
      </c>
      <c r="M23" s="23" t="e">
        <f>IF(PREENCHER!N21="","",IF(COUNTIF(PREENCHER!$AS21:$AU21,PREENCHER!N21)=0,CONCATENATE(PREENCHER!BI21,#REF!),PREENCHER!N21))</f>
        <v>#REF!</v>
      </c>
      <c r="N23" s="23">
        <f>IF(PREENCHER!R21="","",IF(COUNTIF(PREENCHER!$AS21:$AU21,PREENCHER!R21)=0,CONCATENATE(PREENCHER!BJ21,#REF!),PREENCHER!R21))</f>
        <v>78.7</v>
      </c>
      <c r="O23" s="13" t="str">
        <f t="shared" si="0"/>
        <v/>
      </c>
      <c r="P23" s="13" t="str">
        <f t="shared" si="1"/>
        <v/>
      </c>
      <c r="Q23" s="24"/>
      <c r="R23" s="12"/>
      <c r="S23" s="13" t="str">
        <f t="shared" si="2"/>
        <v/>
      </c>
      <c r="T23" s="13" t="str">
        <f t="shared" si="3"/>
        <v/>
      </c>
      <c r="U23" s="25" t="str">
        <f t="shared" si="4"/>
        <v/>
      </c>
    </row>
    <row r="24" spans="1:21" x14ac:dyDescent="0.3">
      <c r="A24" s="22" t="str">
        <f>IF(PREENCHER!A22="","",PREENCHER!A22)</f>
        <v/>
      </c>
      <c r="B24" s="22" t="str">
        <f>IF(PREENCHER!B22="","",PREENCHER!B22)</f>
        <v>Calça Social</v>
      </c>
      <c r="C24" s="22" t="str">
        <f>IF(PREENCHER!C22="","",PREENCHER!C22)</f>
        <v/>
      </c>
      <c r="D24" s="22" t="str">
        <f>IF(PREENCHER!D22="","",PREENCHER!D22)</f>
        <v/>
      </c>
      <c r="E24" s="23">
        <f>IF(PREENCHER!E22="","",IF(COUNTIF(PREENCHER!$AS22:$AU22,PREENCHER!E22)=0,CONCATENATE(PREENCHER!BA22,#REF!),PREENCHER!E22))</f>
        <v>74.27</v>
      </c>
      <c r="F24" s="23">
        <f>IF(PREENCHER!F22="","",IF(COUNTIF(PREENCHER!$AS22:$AU22,PREENCHER!F22)=0,CONCATENATE(PREENCHER!BB22,#REF!),PREENCHER!F22))</f>
        <v>80</v>
      </c>
      <c r="G24" s="23" t="str">
        <f>IF(PREENCHER!G22="","",IF(COUNTIF(PREENCHER!$AS22:$AU22,PREENCHER!G22)=0,CONCATENATE(PREENCHER!BC22,#REF!),PREENCHER!G22))</f>
        <v/>
      </c>
      <c r="H24" s="23" t="e">
        <f>IF(PREENCHER!H22="","",IF(COUNTIF(PREENCHER!$AS22:$AU22,PREENCHER!H22)=0,CONCATENATE(PREENCHER!BD22,#REF!),PREENCHER!H22))</f>
        <v>#REF!</v>
      </c>
      <c r="I24" s="23" t="str">
        <f>IF(PREENCHER!J22="","",IF(COUNTIF(PREENCHER!$AS22:$AU22,PREENCHER!J22)=0,CONCATENATE(PREENCHER!BE22,#REF!),PREENCHER!J22))</f>
        <v/>
      </c>
      <c r="J24" s="23" t="str">
        <f>IF(PREENCHER!K22="","",IF(COUNTIF(PREENCHER!$AS22:$AU22,PREENCHER!K22)=0,CONCATENATE(PREENCHER!BF22,#REF!),PREENCHER!K22))</f>
        <v/>
      </c>
      <c r="K24" s="23" t="str">
        <f>IF(PREENCHER!L22="","",IF(COUNTIF(PREENCHER!$AS22:$AU22,PREENCHER!L22)=0,CONCATENATE(PREENCHER!BG22,#REF!),PREENCHER!L22))</f>
        <v/>
      </c>
      <c r="L24" s="23">
        <f>IF(PREENCHER!M22="","",IF(COUNTIF(PREENCHER!$AS22:$AU22,PREENCHER!M22)=0,CONCATENATE(PREENCHER!BH22,#REF!),PREENCHER!M22))</f>
        <v>190</v>
      </c>
      <c r="M24" s="23" t="e">
        <f>IF(PREENCHER!N22="","",IF(COUNTIF(PREENCHER!$AS22:$AU22,PREENCHER!N22)=0,CONCATENATE(PREENCHER!BI22,#REF!),PREENCHER!N22))</f>
        <v>#REF!</v>
      </c>
      <c r="N24" s="23" t="e">
        <f>IF(PREENCHER!R22="","",IF(COUNTIF(PREENCHER!$AS22:$AU22,PREENCHER!R22)=0,CONCATENATE(PREENCHER!BJ22,#REF!),PREENCHER!R22))</f>
        <v>#REF!</v>
      </c>
      <c r="O24" s="13" t="str">
        <f t="shared" si="0"/>
        <v/>
      </c>
      <c r="P24" s="13" t="str">
        <f t="shared" si="1"/>
        <v/>
      </c>
      <c r="Q24" s="24"/>
      <c r="R24" s="12"/>
      <c r="S24" s="13" t="str">
        <f t="shared" si="2"/>
        <v/>
      </c>
      <c r="T24" s="13" t="str">
        <f t="shared" si="3"/>
        <v/>
      </c>
      <c r="U24" s="25" t="str">
        <f t="shared" si="4"/>
        <v/>
      </c>
    </row>
    <row r="25" spans="1:21" x14ac:dyDescent="0.3">
      <c r="A25" s="22" t="str">
        <f>IF(PREENCHER!A23="","",PREENCHER!A23)</f>
        <v/>
      </c>
      <c r="B25" s="22" t="str">
        <f>IF(PREENCHER!B23="","",PREENCHER!B23)</f>
        <v>Blazer</v>
      </c>
      <c r="C25" s="22" t="str">
        <f>IF(PREENCHER!C23="","",PREENCHER!C23)</f>
        <v/>
      </c>
      <c r="D25" s="22" t="str">
        <f>IF(PREENCHER!D23="","",PREENCHER!D23)</f>
        <v/>
      </c>
      <c r="E25" s="23">
        <f>IF(PREENCHER!E23="","",IF(COUNTIF(PREENCHER!$AS23:$AU23,PREENCHER!E23)=0,CONCATENATE(PREENCHER!BA23,#REF!),PREENCHER!E23))</f>
        <v>169.83</v>
      </c>
      <c r="F25" s="23" t="e">
        <f>IF(PREENCHER!F23="","",IF(COUNTIF(PREENCHER!$AS23:$AU23,PREENCHER!F23)=0,CONCATENATE(PREENCHER!BB23,#REF!),PREENCHER!F23))</f>
        <v>#REF!</v>
      </c>
      <c r="G25" s="23" t="str">
        <f>IF(PREENCHER!G23="","",IF(COUNTIF(PREENCHER!$AS23:$AU23,PREENCHER!G23)=0,CONCATENATE(PREENCHER!BC23,#REF!),PREENCHER!G23))</f>
        <v/>
      </c>
      <c r="H25" s="23" t="e">
        <f>IF(PREENCHER!H23="","",IF(COUNTIF(PREENCHER!$AS23:$AU23,PREENCHER!H23)=0,CONCATENATE(PREENCHER!BD23,#REF!),PREENCHER!H23))</f>
        <v>#REF!</v>
      </c>
      <c r="I25" s="23" t="str">
        <f>IF(PREENCHER!J23="","",IF(COUNTIF(PREENCHER!$AS23:$AU23,PREENCHER!J23)=0,CONCATENATE(PREENCHER!BE23,#REF!),PREENCHER!J23))</f>
        <v/>
      </c>
      <c r="J25" s="23" t="str">
        <f>IF(PREENCHER!K23="","",IF(COUNTIF(PREENCHER!$AS23:$AU23,PREENCHER!K23)=0,CONCATENATE(PREENCHER!BF23,#REF!),PREENCHER!K23))</f>
        <v/>
      </c>
      <c r="K25" s="23" t="str">
        <f>IF(PREENCHER!L23="","",IF(COUNTIF(PREENCHER!$AS23:$AU23,PREENCHER!L23)=0,CONCATENATE(PREENCHER!BG23,#REF!),PREENCHER!L23))</f>
        <v/>
      </c>
      <c r="L25" s="23">
        <f>IF(PREENCHER!M23="","",IF(COUNTIF(PREENCHER!$AS23:$AU23,PREENCHER!M23)=0,CONCATENATE(PREENCHER!BH23,#REF!),PREENCHER!M23))</f>
        <v>400</v>
      </c>
      <c r="M25" s="23" t="e">
        <f>IF(PREENCHER!N23="","",IF(COUNTIF(PREENCHER!$AS23:$AU23,PREENCHER!N23)=0,CONCATENATE(PREENCHER!BI23,#REF!),PREENCHER!N23))</f>
        <v>#REF!</v>
      </c>
      <c r="N25" s="23">
        <f>IF(PREENCHER!R23="","",IF(COUNTIF(PREENCHER!$AS23:$AU23,PREENCHER!R23)=0,CONCATENATE(PREENCHER!BJ23,#REF!),PREENCHER!R23))</f>
        <v>191.13</v>
      </c>
      <c r="O25" s="13" t="str">
        <f t="shared" si="0"/>
        <v/>
      </c>
      <c r="P25" s="13" t="str">
        <f t="shared" si="1"/>
        <v/>
      </c>
      <c r="Q25" s="24"/>
      <c r="R25" s="12"/>
      <c r="S25" s="13" t="str">
        <f t="shared" si="2"/>
        <v/>
      </c>
      <c r="T25" s="13" t="str">
        <f t="shared" si="3"/>
        <v/>
      </c>
      <c r="U25" s="25" t="str">
        <f t="shared" si="4"/>
        <v/>
      </c>
    </row>
    <row r="26" spans="1:21" x14ac:dyDescent="0.3">
      <c r="A26" s="22" t="str">
        <f>IF(PREENCHER!A24="","",PREENCHER!A24)</f>
        <v/>
      </c>
      <c r="B26" s="22" t="str">
        <f>IF(PREENCHER!B24="","",PREENCHER!B24)</f>
        <v>Sapato</v>
      </c>
      <c r="C26" s="22" t="str">
        <f>IF(PREENCHER!C24="","",PREENCHER!C24)</f>
        <v/>
      </c>
      <c r="D26" s="22" t="str">
        <f>IF(PREENCHER!D24="","",PREENCHER!D24)</f>
        <v/>
      </c>
      <c r="E26" s="23">
        <f>IF(PREENCHER!E24="","",IF(COUNTIF(PREENCHER!$AS24:$AU24,PREENCHER!E24)=0,CONCATENATE(PREENCHER!BA24,#REF!),PREENCHER!E24))</f>
        <v>206.67</v>
      </c>
      <c r="F26" s="23" t="e">
        <f>IF(PREENCHER!F24="","",IF(COUNTIF(PREENCHER!$AS24:$AU24,PREENCHER!F24)=0,CONCATENATE(PREENCHER!BB24,#REF!),PREENCHER!F24))</f>
        <v>#REF!</v>
      </c>
      <c r="G26" s="23" t="str">
        <f>IF(PREENCHER!G24="","",IF(COUNTIF(PREENCHER!$AS24:$AU24,PREENCHER!G24)=0,CONCATENATE(PREENCHER!BC24,#REF!),PREENCHER!G24))</f>
        <v/>
      </c>
      <c r="H26" s="23" t="e">
        <f>IF(PREENCHER!H24="","",IF(COUNTIF(PREENCHER!$AS24:$AU24,PREENCHER!H24)=0,CONCATENATE(PREENCHER!BD24,#REF!),PREENCHER!H24))</f>
        <v>#REF!</v>
      </c>
      <c r="I26" s="23" t="str">
        <f>IF(PREENCHER!J24="","",IF(COUNTIF(PREENCHER!$AS24:$AU24,PREENCHER!J24)=0,CONCATENATE(PREENCHER!BE24,#REF!),PREENCHER!J24))</f>
        <v/>
      </c>
      <c r="J26" s="23" t="str">
        <f>IF(PREENCHER!K24="","",IF(COUNTIF(PREENCHER!$AS24:$AU24,PREENCHER!K24)=0,CONCATENATE(PREENCHER!BF24,#REF!),PREENCHER!K24))</f>
        <v/>
      </c>
      <c r="K26" s="23" t="str">
        <f>IF(PREENCHER!L24="","",IF(COUNTIF(PREENCHER!$AS24:$AU24,PREENCHER!L24)=0,CONCATENATE(PREENCHER!BG24,#REF!),PREENCHER!L24))</f>
        <v/>
      </c>
      <c r="L26" s="23">
        <f>IF(PREENCHER!M24="","",IF(COUNTIF(PREENCHER!$AS24:$AU24,PREENCHER!M24)=0,CONCATENATE(PREENCHER!BH24,#REF!),PREENCHER!M24))</f>
        <v>180</v>
      </c>
      <c r="M26" s="23" t="e">
        <f>IF(PREENCHER!N24="","",IF(COUNTIF(PREENCHER!$AS24:$AU24,PREENCHER!N24)=0,CONCATENATE(PREENCHER!BI24,#REF!),PREENCHER!N24))</f>
        <v>#REF!</v>
      </c>
      <c r="N26" s="23">
        <f>IF(PREENCHER!R24="","",IF(COUNTIF(PREENCHER!$AS24:$AU24,PREENCHER!R24)=0,CONCATENATE(PREENCHER!BJ24,#REF!),PREENCHER!R24))</f>
        <v>124.65</v>
      </c>
      <c r="O26" s="13" t="str">
        <f t="shared" si="0"/>
        <v/>
      </c>
      <c r="P26" s="13" t="str">
        <f t="shared" si="1"/>
        <v/>
      </c>
      <c r="Q26" s="24"/>
      <c r="R26" s="12"/>
      <c r="S26" s="13" t="str">
        <f t="shared" si="2"/>
        <v/>
      </c>
      <c r="T26" s="13" t="str">
        <f t="shared" si="3"/>
        <v/>
      </c>
      <c r="U26" s="25" t="str">
        <f t="shared" si="4"/>
        <v/>
      </c>
    </row>
    <row r="27" spans="1:21" x14ac:dyDescent="0.3">
      <c r="A27" s="22" t="str">
        <f>IF(PREENCHER!A25="","",PREENCHER!A25)</f>
        <v/>
      </c>
      <c r="B27" s="22" t="str">
        <f>IF(PREENCHER!B25="","",PREENCHER!B25)</f>
        <v>Cinto</v>
      </c>
      <c r="C27" s="22" t="str">
        <f>IF(PREENCHER!C25="","",PREENCHER!C25)</f>
        <v/>
      </c>
      <c r="D27" s="22" t="str">
        <f>IF(PREENCHER!D25="","",PREENCHER!D25)</f>
        <v/>
      </c>
      <c r="E27" s="23">
        <f>IF(PREENCHER!E25="","",IF(COUNTIF(PREENCHER!$AS25:$AU25,PREENCHER!E25)=0,CONCATENATE(PREENCHER!BA25,#REF!),PREENCHER!E25))</f>
        <v>19</v>
      </c>
      <c r="F27" s="23" t="e">
        <f>IF(PREENCHER!F25="","",IF(COUNTIF(PREENCHER!$AS25:$AU25,PREENCHER!F25)=0,CONCATENATE(PREENCHER!BB25,#REF!),PREENCHER!F25))</f>
        <v>#REF!</v>
      </c>
      <c r="G27" s="23" t="e">
        <f>IF(PREENCHER!G25="","",IF(COUNTIF(PREENCHER!$AS25:$AU25,PREENCHER!G25)=0,CONCATENATE(PREENCHER!BC25,#REF!),PREENCHER!G25))</f>
        <v>#REF!</v>
      </c>
      <c r="H27" s="23" t="str">
        <f>IF(PREENCHER!H25="","",IF(COUNTIF(PREENCHER!$AS25:$AU25,PREENCHER!H25)=0,CONCATENATE(PREENCHER!BD25,#REF!),PREENCHER!H25))</f>
        <v/>
      </c>
      <c r="I27" s="23" t="str">
        <f>IF(PREENCHER!J25="","",IF(COUNTIF(PREENCHER!$AS25:$AU25,PREENCHER!J25)=0,CONCATENATE(PREENCHER!BE25,#REF!),PREENCHER!J25))</f>
        <v/>
      </c>
      <c r="J27" s="23" t="str">
        <f>IF(PREENCHER!K25="","",IF(COUNTIF(PREENCHER!$AS25:$AU25,PREENCHER!K25)=0,CONCATENATE(PREENCHER!BF25,#REF!),PREENCHER!K25))</f>
        <v/>
      </c>
      <c r="K27" s="23" t="e">
        <f>IF(PREENCHER!L25="","",IF(COUNTIF(PREENCHER!$AS25:$AU25,PREENCHER!L25)=0,CONCATENATE(PREENCHER!BG25,#REF!),PREENCHER!L25))</f>
        <v>#REF!</v>
      </c>
      <c r="L27" s="23" t="e">
        <f>IF(PREENCHER!M25="","",IF(COUNTIF(PREENCHER!$AS25:$AU25,PREENCHER!M25)=0,CONCATENATE(PREENCHER!BH25,#REF!),PREENCHER!M25))</f>
        <v>#REF!</v>
      </c>
      <c r="M27" s="23">
        <f>IF(PREENCHER!N25="","",IF(COUNTIF(PREENCHER!$AS25:$AU25,PREENCHER!N25)=0,CONCATENATE(PREENCHER!BI25,#REF!),PREENCHER!N25))</f>
        <v>26.34</v>
      </c>
      <c r="N27" s="23">
        <f>IF(PREENCHER!R25="","",IF(COUNTIF(PREENCHER!$AS25:$AU25,PREENCHER!R25)=0,CONCATENATE(PREENCHER!BJ25,#REF!),PREENCHER!R25))</f>
        <v>19.61</v>
      </c>
      <c r="O27" s="13" t="str">
        <f t="shared" si="0"/>
        <v/>
      </c>
      <c r="P27" s="13" t="str">
        <f t="shared" si="1"/>
        <v/>
      </c>
      <c r="Q27" s="24"/>
      <c r="R27" s="12"/>
      <c r="S27" s="13" t="str">
        <f t="shared" si="2"/>
        <v/>
      </c>
      <c r="T27" s="13" t="str">
        <f t="shared" si="3"/>
        <v/>
      </c>
      <c r="U27" s="25" t="str">
        <f t="shared" si="4"/>
        <v/>
      </c>
    </row>
    <row r="28" spans="1:21" x14ac:dyDescent="0.3">
      <c r="A28" s="22" t="str">
        <f>IF(PREENCHER!A26="","",PREENCHER!A26)</f>
        <v/>
      </c>
      <c r="B28" s="22" t="str">
        <f>IF(PREENCHER!B26="","",PREENCHER!B26)</f>
        <v>Gravata</v>
      </c>
      <c r="C28" s="22" t="str">
        <f>IF(PREENCHER!C26="","",PREENCHER!C26)</f>
        <v/>
      </c>
      <c r="D28" s="22" t="str">
        <f>IF(PREENCHER!D26="","",PREENCHER!D26)</f>
        <v/>
      </c>
      <c r="E28" s="23" t="e">
        <f>IF(PREENCHER!E26="","",IF(COUNTIF(PREENCHER!$AS26:$AU26,PREENCHER!E26)=0,CONCATENATE(PREENCHER!BA26,#REF!),PREENCHER!E26))</f>
        <v>#REF!</v>
      </c>
      <c r="F28" s="23" t="e">
        <f>IF(PREENCHER!F26="","",IF(COUNTIF(PREENCHER!$AS26:$AU26,PREENCHER!F26)=0,CONCATENATE(PREENCHER!BB26,#REF!),PREENCHER!F26))</f>
        <v>#REF!</v>
      </c>
      <c r="G28" s="23" t="str">
        <f>IF(PREENCHER!G26="","",IF(COUNTIF(PREENCHER!$AS26:$AU26,PREENCHER!G26)=0,CONCATENATE(PREENCHER!BC26,#REF!),PREENCHER!G26))</f>
        <v/>
      </c>
      <c r="H28" s="23" t="str">
        <f>IF(PREENCHER!H26="","",IF(COUNTIF(PREENCHER!$AS26:$AU26,PREENCHER!H26)=0,CONCATENATE(PREENCHER!BD26,#REF!),PREENCHER!H26))</f>
        <v/>
      </c>
      <c r="I28" s="23" t="str">
        <f>IF(PREENCHER!J26="","",IF(COUNTIF(PREENCHER!$AS26:$AU26,PREENCHER!J26)=0,CONCATENATE(PREENCHER!BE26,#REF!),PREENCHER!J26))</f>
        <v/>
      </c>
      <c r="J28" s="23" t="str">
        <f>IF(PREENCHER!K26="","",IF(COUNTIF(PREENCHER!$AS26:$AU26,PREENCHER!K26)=0,CONCATENATE(PREENCHER!BF26,#REF!),PREENCHER!K26))</f>
        <v/>
      </c>
      <c r="K28" s="23" t="str">
        <f>IF(PREENCHER!L26="","",IF(COUNTIF(PREENCHER!$AS26:$AU26,PREENCHER!L26)=0,CONCATENATE(PREENCHER!BG26,#REF!),PREENCHER!L26))</f>
        <v/>
      </c>
      <c r="L28" s="23">
        <f>IF(PREENCHER!M26="","",IF(COUNTIF(PREENCHER!$AS26:$AU26,PREENCHER!M26)=0,CONCATENATE(PREENCHER!BH26,#REF!),PREENCHER!M26))</f>
        <v>49.9</v>
      </c>
      <c r="M28" s="23">
        <f>IF(PREENCHER!N26="","",IF(COUNTIF(PREENCHER!$AS26:$AU26,PREENCHER!N26)=0,CONCATENATE(PREENCHER!BI26,#REF!),PREENCHER!N26))</f>
        <v>25.09</v>
      </c>
      <c r="N28" s="23" t="e">
        <f>IF(PREENCHER!R26="","",IF(COUNTIF(PREENCHER!$AS26:$AU26,PREENCHER!R26)=0,CONCATENATE(PREENCHER!BJ26,#REF!),PREENCHER!R26))</f>
        <v>#REF!</v>
      </c>
      <c r="O28" s="13" t="str">
        <f t="shared" si="0"/>
        <v/>
      </c>
      <c r="P28" s="13" t="str">
        <f t="shared" si="1"/>
        <v/>
      </c>
      <c r="Q28" s="24"/>
      <c r="R28" s="12"/>
      <c r="S28" s="13" t="str">
        <f t="shared" si="2"/>
        <v/>
      </c>
      <c r="T28" s="13" t="str">
        <f t="shared" si="3"/>
        <v/>
      </c>
      <c r="U28" s="25" t="str">
        <f t="shared" si="4"/>
        <v/>
      </c>
    </row>
    <row r="29" spans="1:21" x14ac:dyDescent="0.3">
      <c r="A29" s="22" t="str">
        <f>IF(PREENCHER!A27="","",PREENCHER!A27)</f>
        <v/>
      </c>
      <c r="B29" s="22" t="str">
        <f>IF(PREENCHER!B27="","",PREENCHER!B27)</f>
        <v>Camisa Polo</v>
      </c>
      <c r="C29" s="22" t="str">
        <f>IF(PREENCHER!C27="","",PREENCHER!C27)</f>
        <v/>
      </c>
      <c r="D29" s="22" t="str">
        <f>IF(PREENCHER!D27="","",PREENCHER!D27)</f>
        <v/>
      </c>
      <c r="E29" s="23">
        <f>IF(PREENCHER!E27="","",IF(COUNTIF(PREENCHER!$AS27:$AU27,PREENCHER!E27)=0,CONCATENATE(PREENCHER!BA27,#REF!),PREENCHER!E27))</f>
        <v>57.43</v>
      </c>
      <c r="F29" s="23">
        <f>IF(PREENCHER!F27="","",IF(COUNTIF(PREENCHER!$AS27:$AU27,PREENCHER!F27)=0,CONCATENATE(PREENCHER!BB27,#REF!),PREENCHER!F27))</f>
        <v>46</v>
      </c>
      <c r="G29" s="23" t="e">
        <f>IF(PREENCHER!G27="","",IF(COUNTIF(PREENCHER!$AS27:$AU27,PREENCHER!G27)=0,CONCATENATE(PREENCHER!BC27,#REF!),PREENCHER!G27))</f>
        <v>#REF!</v>
      </c>
      <c r="H29" s="23" t="e">
        <f>IF(PREENCHER!H27="","",IF(COUNTIF(PREENCHER!$AS27:$AU27,PREENCHER!H27)=0,CONCATENATE(PREENCHER!BD27,#REF!),PREENCHER!H27))</f>
        <v>#REF!</v>
      </c>
      <c r="I29" s="23" t="str">
        <f>IF(PREENCHER!J27="","",IF(COUNTIF(PREENCHER!$AS27:$AU27,PREENCHER!J27)=0,CONCATENATE(PREENCHER!BE27,#REF!),PREENCHER!J27))</f>
        <v/>
      </c>
      <c r="J29" s="23" t="str">
        <f>IF(PREENCHER!K27="","",IF(COUNTIF(PREENCHER!$AS27:$AU27,PREENCHER!K27)=0,CONCATENATE(PREENCHER!BF27,#REF!),PREENCHER!K27))</f>
        <v/>
      </c>
      <c r="K29" s="23" t="e">
        <f>IF(PREENCHER!L27="","",IF(COUNTIF(PREENCHER!$AS27:$AU27,PREENCHER!L27)=0,CONCATENATE(PREENCHER!BG27,#REF!),PREENCHER!L27))</f>
        <v>#REF!</v>
      </c>
      <c r="L29" s="23">
        <f>IF(PREENCHER!M27="","",IF(COUNTIF(PREENCHER!$AS27:$AU27,PREENCHER!M27)=0,CONCATENATE(PREENCHER!BH27,#REF!),PREENCHER!M27))</f>
        <v>52.9</v>
      </c>
      <c r="M29" s="23" t="str">
        <f>IF(PREENCHER!N27="","",IF(COUNTIF(PREENCHER!$AS27:$AU27,PREENCHER!N27)=0,CONCATENATE(PREENCHER!BI27,#REF!),PREENCHER!N27))</f>
        <v/>
      </c>
      <c r="N29" s="23" t="str">
        <f>IF(PREENCHER!R27="","",IF(COUNTIF(PREENCHER!$AS27:$AU27,PREENCHER!R27)=0,CONCATENATE(PREENCHER!BJ27,#REF!),PREENCHER!R27))</f>
        <v/>
      </c>
      <c r="O29" s="13" t="str">
        <f t="shared" si="0"/>
        <v/>
      </c>
      <c r="P29" s="13" t="str">
        <f t="shared" si="1"/>
        <v/>
      </c>
      <c r="Q29" s="24"/>
      <c r="R29" s="12"/>
      <c r="S29" s="13" t="str">
        <f t="shared" si="2"/>
        <v/>
      </c>
      <c r="T29" s="13" t="str">
        <f t="shared" si="3"/>
        <v/>
      </c>
      <c r="U29" s="25" t="str">
        <f t="shared" si="4"/>
        <v/>
      </c>
    </row>
    <row r="30" spans="1:21" x14ac:dyDescent="0.3">
      <c r="A30" s="22" t="str">
        <f>IF(PREENCHER!A28="","",PREENCHER!A28)</f>
        <v/>
      </c>
      <c r="B30" s="22" t="str">
        <f>IF(PREENCHER!B28="","",PREENCHER!B28)</f>
        <v>Calça Jeans</v>
      </c>
      <c r="C30" s="22" t="str">
        <f>IF(PREENCHER!C28="","",PREENCHER!C28)</f>
        <v/>
      </c>
      <c r="D30" s="22" t="str">
        <f>IF(PREENCHER!D28="","",PREENCHER!D28)</f>
        <v/>
      </c>
      <c r="E30" s="23">
        <f>IF(PREENCHER!E28="","",IF(COUNTIF(PREENCHER!$AS28:$AU28,PREENCHER!E28)=0,CONCATENATE(PREENCHER!BA28,#REF!),PREENCHER!E28))</f>
        <v>87.45</v>
      </c>
      <c r="F30" s="23" t="e">
        <f>IF(PREENCHER!F28="","",IF(COUNTIF(PREENCHER!$AS28:$AU28,PREENCHER!F28)=0,CONCATENATE(PREENCHER!BB28,#REF!),PREENCHER!F28))</f>
        <v>#REF!</v>
      </c>
      <c r="G30" s="23" t="e">
        <f>IF(PREENCHER!G28="","",IF(COUNTIF(PREENCHER!$AS28:$AU28,PREENCHER!G28)=0,CONCATENATE(PREENCHER!BC28,#REF!),PREENCHER!G28))</f>
        <v>#REF!</v>
      </c>
      <c r="H30" s="23">
        <f>IF(PREENCHER!H28="","",IF(COUNTIF(PREENCHER!$AS28:$AU28,PREENCHER!H28)=0,CONCATENATE(PREENCHER!BD28,#REF!),PREENCHER!H28))</f>
        <v>50</v>
      </c>
      <c r="I30" s="23" t="str">
        <f>IF(PREENCHER!J28="","",IF(COUNTIF(PREENCHER!$AS28:$AU28,PREENCHER!J28)=0,CONCATENATE(PREENCHER!BE28,#REF!),PREENCHER!J28))</f>
        <v/>
      </c>
      <c r="J30" s="23" t="str">
        <f>IF(PREENCHER!K28="","",IF(COUNTIF(PREENCHER!$AS28:$AU28,PREENCHER!K28)=0,CONCATENATE(PREENCHER!BF28,#REF!),PREENCHER!K28))</f>
        <v/>
      </c>
      <c r="K30" s="23" t="e">
        <f>IF(PREENCHER!L28="","",IF(COUNTIF(PREENCHER!$AS28:$AU28,PREENCHER!L28)=0,CONCATENATE(PREENCHER!BG28,#REF!),PREENCHER!L28))</f>
        <v>#REF!</v>
      </c>
      <c r="L30" s="23">
        <f>IF(PREENCHER!M28="","",IF(COUNTIF(PREENCHER!$AS28:$AU28,PREENCHER!M28)=0,CONCATENATE(PREENCHER!BH28,#REF!),PREENCHER!M28))</f>
        <v>58.9</v>
      </c>
      <c r="M30" s="23" t="str">
        <f>IF(PREENCHER!N28="","",IF(COUNTIF(PREENCHER!$AS28:$AU28,PREENCHER!N28)=0,CONCATENATE(PREENCHER!BI28,#REF!),PREENCHER!N28))</f>
        <v/>
      </c>
      <c r="N30" s="23" t="str">
        <f>IF(PREENCHER!R28="","",IF(COUNTIF(PREENCHER!$AS28:$AU28,PREENCHER!R28)=0,CONCATENATE(PREENCHER!BJ28,#REF!),PREENCHER!R28))</f>
        <v/>
      </c>
      <c r="O30" s="13" t="str">
        <f t="shared" si="0"/>
        <v/>
      </c>
      <c r="P30" s="13" t="str">
        <f t="shared" si="1"/>
        <v/>
      </c>
      <c r="Q30" s="24"/>
      <c r="R30" s="12"/>
      <c r="S30" s="13" t="str">
        <f t="shared" si="2"/>
        <v/>
      </c>
      <c r="T30" s="13" t="str">
        <f t="shared" si="3"/>
        <v/>
      </c>
      <c r="U30" s="25" t="str">
        <f t="shared" si="4"/>
        <v/>
      </c>
    </row>
    <row r="31" spans="1:21" x14ac:dyDescent="0.3">
      <c r="A31" s="22" t="str">
        <f>IF(PREENCHER!A29="","",PREENCHER!A29)</f>
        <v/>
      </c>
      <c r="B31" s="22" t="str">
        <f>IF(PREENCHER!B29="","",PREENCHER!B29)</f>
        <v>Calçado de segurança</v>
      </c>
      <c r="C31" s="22" t="str">
        <f>IF(PREENCHER!C29="","",PREENCHER!C29)</f>
        <v/>
      </c>
      <c r="D31" s="22" t="str">
        <f>IF(PREENCHER!D29="","",PREENCHER!D29)</f>
        <v/>
      </c>
      <c r="E31" s="23" t="str">
        <f>IF(PREENCHER!E29="","",IF(COUNTIF(PREENCHER!$AS29:$AU29,PREENCHER!E29)=0,CONCATENATE(PREENCHER!BA29,#REF!),PREENCHER!E29))</f>
        <v/>
      </c>
      <c r="F31" s="23" t="e">
        <f>IF(PREENCHER!F29="","",IF(COUNTIF(PREENCHER!$AS29:$AU29,PREENCHER!F29)=0,CONCATENATE(PREENCHER!BB29,#REF!),PREENCHER!F29))</f>
        <v>#REF!</v>
      </c>
      <c r="G31" s="23" t="e">
        <f>IF(PREENCHER!G29="","",IF(COUNTIF(PREENCHER!$AS29:$AU29,PREENCHER!G29)=0,CONCATENATE(PREENCHER!BC29,#REF!),PREENCHER!G29))</f>
        <v>#REF!</v>
      </c>
      <c r="H31" s="23" t="e">
        <f>IF(PREENCHER!H29="","",IF(COUNTIF(PREENCHER!$AS29:$AU29,PREENCHER!H29)=0,CONCATENATE(PREENCHER!BD29,#REF!),PREENCHER!H29))</f>
        <v>#REF!</v>
      </c>
      <c r="I31" s="23" t="str">
        <f>IF(PREENCHER!J29="","",IF(COUNTIF(PREENCHER!$AS29:$AU29,PREENCHER!J29)=0,CONCATENATE(PREENCHER!BE29,#REF!),PREENCHER!J29))</f>
        <v/>
      </c>
      <c r="J31" s="23">
        <f>IF(PREENCHER!K29="","",IF(COUNTIF(PREENCHER!$AS29:$AU29,PREENCHER!K29)=0,CONCATENATE(PREENCHER!BF29,#REF!),PREENCHER!K29))</f>
        <v>64</v>
      </c>
      <c r="K31" s="23" t="str">
        <f>IF(PREENCHER!L29="","",IF(COUNTIF(PREENCHER!$AS29:$AU29,PREENCHER!L29)=0,CONCATENATE(PREENCHER!BG29,#REF!),PREENCHER!L29))</f>
        <v/>
      </c>
      <c r="L31" s="23">
        <f>IF(PREENCHER!M29="","",IF(COUNTIF(PREENCHER!$AS29:$AU29,PREENCHER!M29)=0,CONCATENATE(PREENCHER!BH29,#REF!),PREENCHER!M29))</f>
        <v>99.9</v>
      </c>
      <c r="M31" s="23" t="str">
        <f>IF(PREENCHER!N29="","",IF(COUNTIF(PREENCHER!$AS29:$AU29,PREENCHER!N29)=0,CONCATENATE(PREENCHER!BI29,#REF!),PREENCHER!N29))</f>
        <v/>
      </c>
      <c r="N31" s="23" t="str">
        <f>IF(PREENCHER!R29="","",IF(COUNTIF(PREENCHER!$AS29:$AU29,PREENCHER!R29)=0,CONCATENATE(PREENCHER!BJ29,#REF!),PREENCHER!R29))</f>
        <v/>
      </c>
      <c r="O31" s="13" t="str">
        <f t="shared" si="0"/>
        <v/>
      </c>
      <c r="P31" s="13" t="str">
        <f t="shared" si="1"/>
        <v/>
      </c>
      <c r="Q31" s="24"/>
      <c r="R31" s="12"/>
      <c r="S31" s="13" t="str">
        <f t="shared" si="2"/>
        <v/>
      </c>
      <c r="T31" s="13" t="str">
        <f t="shared" si="3"/>
        <v/>
      </c>
      <c r="U31" s="25" t="str">
        <f t="shared" si="4"/>
        <v/>
      </c>
    </row>
    <row r="32" spans="1:21" x14ac:dyDescent="0.3">
      <c r="A32" s="22" t="str">
        <f>IF(PREENCHER!A30="","",PREENCHER!A30)</f>
        <v/>
      </c>
      <c r="B32" s="22" t="str">
        <f>IF(PREENCHER!B30="","",PREENCHER!B30)</f>
        <v/>
      </c>
      <c r="C32" s="22" t="str">
        <f>IF(PREENCHER!C30="","",PREENCHER!C30)</f>
        <v/>
      </c>
      <c r="D32" s="22" t="str">
        <f>IF(PREENCHER!D30="","",PREENCHER!D30)</f>
        <v/>
      </c>
      <c r="E32" s="23" t="str">
        <f>IF(PREENCHER!E30="","",IF(COUNTIF(PREENCHER!$AS30:$AU30,PREENCHER!E30)=0,CONCATENATE(PREENCHER!BA30,#REF!),PREENCHER!E30))</f>
        <v/>
      </c>
      <c r="F32" s="23" t="str">
        <f>IF(PREENCHER!F30="","",IF(COUNTIF(PREENCHER!$AS30:$AU30,PREENCHER!F30)=0,CONCATENATE(PREENCHER!BB30,#REF!),PREENCHER!F30))</f>
        <v/>
      </c>
      <c r="G32" s="23" t="str">
        <f>IF(PREENCHER!G30="","",IF(COUNTIF(PREENCHER!$AS30:$AU30,PREENCHER!G30)=0,CONCATENATE(PREENCHER!BC30,#REF!),PREENCHER!G30))</f>
        <v/>
      </c>
      <c r="H32" s="23" t="str">
        <f>IF(PREENCHER!H30="","",IF(COUNTIF(PREENCHER!$AS30:$AU30,PREENCHER!H30)=0,CONCATENATE(PREENCHER!BD30,#REF!),PREENCHER!H30))</f>
        <v/>
      </c>
      <c r="I32" s="23" t="str">
        <f>IF(PREENCHER!J30="","",IF(COUNTIF(PREENCHER!$AS30:$AU30,PREENCHER!J30)=0,CONCATENATE(PREENCHER!BE30,#REF!),PREENCHER!J30))</f>
        <v/>
      </c>
      <c r="J32" s="23" t="str">
        <f>IF(PREENCHER!K30="","",IF(COUNTIF(PREENCHER!$AS30:$AU30,PREENCHER!K30)=0,CONCATENATE(PREENCHER!BF30,#REF!),PREENCHER!K30))</f>
        <v/>
      </c>
      <c r="K32" s="23" t="str">
        <f>IF(PREENCHER!L30="","",IF(COUNTIF(PREENCHER!$AS30:$AU30,PREENCHER!L30)=0,CONCATENATE(PREENCHER!BG30,#REF!),PREENCHER!L30))</f>
        <v/>
      </c>
      <c r="L32" s="23" t="str">
        <f>IF(PREENCHER!M30="","",IF(COUNTIF(PREENCHER!$AS30:$AU30,PREENCHER!M30)=0,CONCATENATE(PREENCHER!BH30,#REF!),PREENCHER!M30))</f>
        <v/>
      </c>
      <c r="M32" s="23" t="str">
        <f>IF(PREENCHER!N30="","",IF(COUNTIF(PREENCHER!$AS30:$AU30,PREENCHER!N30)=0,CONCATENATE(PREENCHER!BI30,#REF!),PREENCHER!N30))</f>
        <v/>
      </c>
      <c r="N32" s="23" t="str">
        <f>IF(PREENCHER!R30="","",IF(COUNTIF(PREENCHER!$AS30:$AU30,PREENCHER!R30)=0,CONCATENATE(PREENCHER!BJ30,#REF!),PREENCHER!R30))</f>
        <v/>
      </c>
      <c r="O32" s="13" t="str">
        <f t="shared" si="0"/>
        <v/>
      </c>
      <c r="P32" s="13" t="str">
        <f t="shared" si="1"/>
        <v/>
      </c>
      <c r="Q32" s="24"/>
      <c r="R32" s="12"/>
      <c r="S32" s="13" t="str">
        <f t="shared" si="2"/>
        <v/>
      </c>
      <c r="T32" s="13" t="str">
        <f t="shared" si="3"/>
        <v/>
      </c>
      <c r="U32" s="25" t="str">
        <f t="shared" si="4"/>
        <v/>
      </c>
    </row>
    <row r="33" spans="1:21" x14ac:dyDescent="0.3">
      <c r="A33" s="22" t="str">
        <f>IF(PREENCHER!A31="","",PREENCHER!A31)</f>
        <v/>
      </c>
      <c r="B33" s="22" t="str">
        <f>IF(PREENCHER!B31="","",PREENCHER!B31)</f>
        <v/>
      </c>
      <c r="C33" s="22" t="str">
        <f>IF(PREENCHER!C31="","",PREENCHER!C31)</f>
        <v/>
      </c>
      <c r="D33" s="22" t="str">
        <f>IF(PREENCHER!D31="","",PREENCHER!D31)</f>
        <v/>
      </c>
      <c r="E33" s="23" t="str">
        <f>IF(PREENCHER!E31="","",IF(COUNTIF(PREENCHER!$AS31:$AU31,PREENCHER!E31)=0,CONCATENATE(PREENCHER!BA31,#REF!),PREENCHER!E31))</f>
        <v/>
      </c>
      <c r="F33" s="23" t="str">
        <f>IF(PREENCHER!F31="","",IF(COUNTIF(PREENCHER!$AS31:$AU31,PREENCHER!F31)=0,CONCATENATE(PREENCHER!BB31,#REF!),PREENCHER!F31))</f>
        <v/>
      </c>
      <c r="G33" s="23" t="str">
        <f>IF(PREENCHER!G31="","",IF(COUNTIF(PREENCHER!$AS31:$AU31,PREENCHER!G31)=0,CONCATENATE(PREENCHER!BC31,#REF!),PREENCHER!G31))</f>
        <v/>
      </c>
      <c r="H33" s="23" t="str">
        <f>IF(PREENCHER!H31="","",IF(COUNTIF(PREENCHER!$AS31:$AU31,PREENCHER!H31)=0,CONCATENATE(PREENCHER!BD31,#REF!),PREENCHER!H31))</f>
        <v/>
      </c>
      <c r="I33" s="23" t="str">
        <f>IF(PREENCHER!J31="","",IF(COUNTIF(PREENCHER!$AS31:$AU31,PREENCHER!J31)=0,CONCATENATE(PREENCHER!BE31,#REF!),PREENCHER!J31))</f>
        <v/>
      </c>
      <c r="J33" s="23" t="str">
        <f>IF(PREENCHER!K31="","",IF(COUNTIF(PREENCHER!$AS31:$AU31,PREENCHER!K31)=0,CONCATENATE(PREENCHER!BF31,#REF!),PREENCHER!K31))</f>
        <v/>
      </c>
      <c r="K33" s="23" t="str">
        <f>IF(PREENCHER!L31="","",IF(COUNTIF(PREENCHER!$AS31:$AU31,PREENCHER!L31)=0,CONCATENATE(PREENCHER!BG31,#REF!),PREENCHER!L31))</f>
        <v/>
      </c>
      <c r="L33" s="23" t="str">
        <f>IF(PREENCHER!M31="","",IF(COUNTIF(PREENCHER!$AS31:$AU31,PREENCHER!M31)=0,CONCATENATE(PREENCHER!BH31,#REF!),PREENCHER!M31))</f>
        <v/>
      </c>
      <c r="M33" s="23" t="str">
        <f>IF(PREENCHER!N31="","",IF(COUNTIF(PREENCHER!$AS31:$AU31,PREENCHER!N31)=0,CONCATENATE(PREENCHER!BI31,#REF!),PREENCHER!N31))</f>
        <v/>
      </c>
      <c r="N33" s="23" t="str">
        <f>IF(PREENCHER!R31="","",IF(COUNTIF(PREENCHER!$AS31:$AU31,PREENCHER!R31)=0,CONCATENATE(PREENCHER!BJ31,#REF!),PREENCHER!R31))</f>
        <v/>
      </c>
      <c r="O33" s="13" t="str">
        <f t="shared" si="0"/>
        <v/>
      </c>
      <c r="P33" s="13" t="str">
        <f t="shared" si="1"/>
        <v/>
      </c>
      <c r="Q33" s="24"/>
      <c r="R33" s="12"/>
      <c r="S33" s="13" t="str">
        <f t="shared" si="2"/>
        <v/>
      </c>
      <c r="T33" s="13" t="str">
        <f t="shared" si="3"/>
        <v/>
      </c>
      <c r="U33" s="25" t="str">
        <f t="shared" si="4"/>
        <v/>
      </c>
    </row>
    <row r="34" spans="1:21" x14ac:dyDescent="0.3">
      <c r="A34" s="22" t="str">
        <f>IF(PREENCHER!A32="","",PREENCHER!A32)</f>
        <v/>
      </c>
      <c r="B34" s="22" t="str">
        <f>IF(PREENCHER!B32="","",PREENCHER!B32)</f>
        <v/>
      </c>
      <c r="C34" s="22" t="str">
        <f>IF(PREENCHER!C32="","",PREENCHER!C32)</f>
        <v/>
      </c>
      <c r="D34" s="22" t="str">
        <f>IF(PREENCHER!D32="","",PREENCHER!D32)</f>
        <v/>
      </c>
      <c r="E34" s="23" t="str">
        <f>IF(PREENCHER!E32="","",IF(COUNTIF(PREENCHER!$AS32:$AU32,PREENCHER!E32)=0,CONCATENATE(PREENCHER!BA32,#REF!),PREENCHER!E32))</f>
        <v/>
      </c>
      <c r="F34" s="23" t="str">
        <f>IF(PREENCHER!F32="","",IF(COUNTIF(PREENCHER!$AS32:$AU32,PREENCHER!F32)=0,CONCATENATE(PREENCHER!BB32,#REF!),PREENCHER!F32))</f>
        <v/>
      </c>
      <c r="G34" s="23" t="str">
        <f>IF(PREENCHER!G32="","",IF(COUNTIF(PREENCHER!$AS32:$AU32,PREENCHER!G32)=0,CONCATENATE(PREENCHER!BC32,#REF!),PREENCHER!G32))</f>
        <v/>
      </c>
      <c r="H34" s="23" t="str">
        <f>IF(PREENCHER!H32="","",IF(COUNTIF(PREENCHER!$AS32:$AU32,PREENCHER!H32)=0,CONCATENATE(PREENCHER!BD32,#REF!),PREENCHER!H32))</f>
        <v/>
      </c>
      <c r="I34" s="23" t="str">
        <f>IF(PREENCHER!J32="","",IF(COUNTIF(PREENCHER!$AS32:$AU32,PREENCHER!J32)=0,CONCATENATE(PREENCHER!BE32,#REF!),PREENCHER!J32))</f>
        <v/>
      </c>
      <c r="J34" s="23" t="str">
        <f>IF(PREENCHER!K32="","",IF(COUNTIF(PREENCHER!$AS32:$AU32,PREENCHER!K32)=0,CONCATENATE(PREENCHER!BF32,#REF!),PREENCHER!K32))</f>
        <v/>
      </c>
      <c r="K34" s="23" t="str">
        <f>IF(PREENCHER!L32="","",IF(COUNTIF(PREENCHER!$AS32:$AU32,PREENCHER!L32)=0,CONCATENATE(PREENCHER!BG32,#REF!),PREENCHER!L32))</f>
        <v/>
      </c>
      <c r="L34" s="23" t="str">
        <f>IF(PREENCHER!M32="","",IF(COUNTIF(PREENCHER!$AS32:$AU32,PREENCHER!M32)=0,CONCATENATE(PREENCHER!BH32,#REF!),PREENCHER!M32))</f>
        <v/>
      </c>
      <c r="M34" s="23" t="str">
        <f>IF(PREENCHER!N32="","",IF(COUNTIF(PREENCHER!$AS32:$AU32,PREENCHER!N32)=0,CONCATENATE(PREENCHER!BI32,#REF!),PREENCHER!N32))</f>
        <v/>
      </c>
      <c r="N34" s="23" t="str">
        <f>IF(PREENCHER!R32="","",IF(COUNTIF(PREENCHER!$AS32:$AU32,PREENCHER!R32)=0,CONCATENATE(PREENCHER!BJ32,#REF!),PREENCHER!R32))</f>
        <v/>
      </c>
      <c r="O34" s="13" t="str">
        <f t="shared" si="0"/>
        <v/>
      </c>
      <c r="P34" s="13" t="str">
        <f t="shared" si="1"/>
        <v/>
      </c>
      <c r="Q34" s="24"/>
      <c r="R34" s="12"/>
      <c r="S34" s="13" t="str">
        <f t="shared" si="2"/>
        <v/>
      </c>
      <c r="T34" s="13" t="str">
        <f t="shared" si="3"/>
        <v/>
      </c>
      <c r="U34" s="25" t="str">
        <f t="shared" si="4"/>
        <v/>
      </c>
    </row>
    <row r="35" spans="1:21" x14ac:dyDescent="0.3">
      <c r="A35" s="22" t="str">
        <f>IF(PREENCHER!A33="","",PREENCHER!A33)</f>
        <v/>
      </c>
      <c r="B35" s="22" t="str">
        <f>IF(PREENCHER!B33="","",PREENCHER!B33)</f>
        <v>SEGURO DE VIDA</v>
      </c>
      <c r="C35" s="22" t="str">
        <f>IF(PREENCHER!C33="","",PREENCHER!C33)</f>
        <v/>
      </c>
      <c r="D35" s="22" t="str">
        <f>IF(PREENCHER!D33="","",PREENCHER!D33)</f>
        <v/>
      </c>
      <c r="E35" s="23">
        <f>IF(PREENCHER!E33="","",IF(COUNTIF(PREENCHER!$AS33:$AU33,PREENCHER!E33)=0,CONCATENATE(PREENCHER!BA33,#REF!),PREENCHER!E33))</f>
        <v>2.36</v>
      </c>
      <c r="F35" s="23" t="e">
        <f>IF(PREENCHER!F33="","",IF(COUNTIF(PREENCHER!$AS33:$AU33,PREENCHER!F33)=0,CONCATENATE(PREENCHER!BB33,#REF!),PREENCHER!F33))</f>
        <v>#REF!</v>
      </c>
      <c r="G35" s="23" t="str">
        <f>IF(PREENCHER!G33="","",IF(COUNTIF(PREENCHER!$AS33:$AU33,PREENCHER!G33)=0,CONCATENATE(PREENCHER!BC33,#REF!),PREENCHER!G33))</f>
        <v/>
      </c>
      <c r="H35" s="23">
        <f>IF(PREENCHER!H33="","",IF(COUNTIF(PREENCHER!$AS33:$AU33,PREENCHER!H33)=0,CONCATENATE(PREENCHER!BD33,#REF!),PREENCHER!H33))</f>
        <v>1.35</v>
      </c>
      <c r="I35" s="23" t="e">
        <f>IF(PREENCHER!J33="","",IF(COUNTIF(PREENCHER!$AS33:$AU33,PREENCHER!J33)=0,CONCATENATE(PREENCHER!BE33,#REF!),PREENCHER!J33))</f>
        <v>#REF!</v>
      </c>
      <c r="J35" s="23" t="e">
        <f>IF(PREENCHER!K33="","",IF(COUNTIF(PREENCHER!$AS33:$AU33,PREENCHER!K33)=0,CONCATENATE(PREENCHER!BF33,#REF!),PREENCHER!K33))</f>
        <v>#REF!</v>
      </c>
      <c r="K35" s="23" t="e">
        <f>IF(PREENCHER!L33="","",IF(COUNTIF(PREENCHER!$AS33:$AU33,PREENCHER!L33)=0,CONCATENATE(PREENCHER!BG33,#REF!),PREENCHER!L33))</f>
        <v>#REF!</v>
      </c>
      <c r="L35" s="23" t="str">
        <f>IF(PREENCHER!M33="","",IF(COUNTIF(PREENCHER!$AS33:$AU33,PREENCHER!M33)=0,CONCATENATE(PREENCHER!BH33,#REF!),PREENCHER!M33))</f>
        <v/>
      </c>
      <c r="M35" s="23" t="e">
        <f>IF(PREENCHER!N33="","",IF(COUNTIF(PREENCHER!$AS33:$AU33,PREENCHER!N33)=0,CONCATENATE(PREENCHER!BI33,#REF!),PREENCHER!N33))</f>
        <v>#REF!</v>
      </c>
      <c r="N35" s="23">
        <f>IF(PREENCHER!R33="","",IF(COUNTIF(PREENCHER!$AS33:$AU33,PREENCHER!R33)=0,CONCATENATE(PREENCHER!BJ33,#REF!),PREENCHER!R33))</f>
        <v>2.4700000000000002</v>
      </c>
      <c r="O35" s="13" t="str">
        <f t="shared" si="0"/>
        <v/>
      </c>
      <c r="P35" s="13" t="str">
        <f t="shared" si="1"/>
        <v/>
      </c>
      <c r="Q35" s="24"/>
      <c r="R35" s="12"/>
      <c r="S35" s="13" t="str">
        <f t="shared" si="2"/>
        <v/>
      </c>
      <c r="T35" s="13" t="str">
        <f t="shared" si="3"/>
        <v/>
      </c>
      <c r="U35" s="25" t="str">
        <f t="shared" si="4"/>
        <v/>
      </c>
    </row>
    <row r="36" spans="1:21" x14ac:dyDescent="0.3">
      <c r="A36" s="22" t="str">
        <f>IF(PREENCHER!A34="","",PREENCHER!A34)</f>
        <v/>
      </c>
      <c r="B36" s="22" t="str">
        <f>IF(PREENCHER!B34="","",PREENCHER!B34)</f>
        <v/>
      </c>
      <c r="C36" s="22" t="str">
        <f>IF(PREENCHER!C34="","",PREENCHER!C34)</f>
        <v/>
      </c>
      <c r="D36" s="22" t="str">
        <f>IF(PREENCHER!D34="","",PREENCHER!D34)</f>
        <v/>
      </c>
      <c r="E36" s="23" t="str">
        <f>IF(PREENCHER!E34="","",IF(COUNTIF(PREENCHER!$AS34:$AU34,PREENCHER!E34)=0,CONCATENATE(PREENCHER!BA34,#REF!),PREENCHER!E34))</f>
        <v/>
      </c>
      <c r="F36" s="23" t="str">
        <f>IF(PREENCHER!F34="","",IF(COUNTIF(PREENCHER!$AS34:$AU34,PREENCHER!F34)=0,CONCATENATE(PREENCHER!BB34,#REF!),PREENCHER!F34))</f>
        <v/>
      </c>
      <c r="G36" s="23" t="str">
        <f>IF(PREENCHER!G34="","",IF(COUNTIF(PREENCHER!$AS34:$AU34,PREENCHER!G34)=0,CONCATENATE(PREENCHER!BC34,#REF!),PREENCHER!G34))</f>
        <v/>
      </c>
      <c r="H36" s="23" t="str">
        <f>IF(PREENCHER!H34="","",IF(COUNTIF(PREENCHER!$AS34:$AU34,PREENCHER!H34)=0,CONCATENATE(PREENCHER!BD34,#REF!),PREENCHER!H34))</f>
        <v/>
      </c>
      <c r="I36" s="23" t="str">
        <f>IF(PREENCHER!J34="","",IF(COUNTIF(PREENCHER!$AS34:$AU34,PREENCHER!J34)=0,CONCATENATE(PREENCHER!BE34,#REF!),PREENCHER!J34))</f>
        <v/>
      </c>
      <c r="J36" s="23" t="str">
        <f>IF(PREENCHER!K34="","",IF(COUNTIF(PREENCHER!$AS34:$AU34,PREENCHER!K34)=0,CONCATENATE(PREENCHER!BF34,#REF!),PREENCHER!K34))</f>
        <v/>
      </c>
      <c r="K36" s="23" t="str">
        <f>IF(PREENCHER!L34="","",IF(COUNTIF(PREENCHER!$AS34:$AU34,PREENCHER!L34)=0,CONCATENATE(PREENCHER!BG34,#REF!),PREENCHER!L34))</f>
        <v/>
      </c>
      <c r="L36" s="23" t="str">
        <f>IF(PREENCHER!M34="","",IF(COUNTIF(PREENCHER!$AS34:$AU34,PREENCHER!M34)=0,CONCATENATE(PREENCHER!BH34,#REF!),PREENCHER!M34))</f>
        <v/>
      </c>
      <c r="M36" s="23" t="str">
        <f>IF(PREENCHER!N34="","",IF(COUNTIF(PREENCHER!$AS34:$AU34,PREENCHER!N34)=0,CONCATENATE(PREENCHER!BI34,#REF!),PREENCHER!N34))</f>
        <v/>
      </c>
      <c r="N36" s="23" t="str">
        <f>IF(PREENCHER!R34="","",IF(COUNTIF(PREENCHER!$AS34:$AU34,PREENCHER!R34)=0,CONCATENATE(PREENCHER!BJ34,#REF!),PREENCHER!R34))</f>
        <v/>
      </c>
      <c r="O36" s="13" t="str">
        <f t="shared" si="0"/>
        <v/>
      </c>
      <c r="P36" s="13" t="str">
        <f t="shared" si="1"/>
        <v/>
      </c>
      <c r="Q36" s="24"/>
      <c r="R36" s="12"/>
      <c r="S36" s="13" t="str">
        <f t="shared" si="2"/>
        <v/>
      </c>
      <c r="T36" s="13" t="str">
        <f t="shared" si="3"/>
        <v/>
      </c>
      <c r="U36" s="25" t="str">
        <f t="shared" si="4"/>
        <v/>
      </c>
    </row>
    <row r="37" spans="1:21" x14ac:dyDescent="0.3">
      <c r="A37" s="22" t="str">
        <f>IF(PREENCHER!A35="","",PREENCHER!A35)</f>
        <v/>
      </c>
      <c r="B37" s="22" t="str">
        <f>IF(PREENCHER!B35="","",PREENCHER!B35)</f>
        <v/>
      </c>
      <c r="C37" s="22" t="str">
        <f>IF(PREENCHER!C35="","",PREENCHER!C35)</f>
        <v/>
      </c>
      <c r="D37" s="22" t="str">
        <f>IF(PREENCHER!D35="","",PREENCHER!D35)</f>
        <v/>
      </c>
      <c r="E37" s="23" t="str">
        <f>IF(PREENCHER!E35="","",IF(COUNTIF(PREENCHER!$AS35:$AU35,PREENCHER!E35)=0,CONCATENATE(PREENCHER!BA35,#REF!),PREENCHER!E35))</f>
        <v/>
      </c>
      <c r="F37" s="23" t="str">
        <f>IF(PREENCHER!F35="","",IF(COUNTIF(PREENCHER!$AS35:$AU35,PREENCHER!F35)=0,CONCATENATE(PREENCHER!BB35,#REF!),PREENCHER!F35))</f>
        <v/>
      </c>
      <c r="G37" s="23" t="str">
        <f>IF(PREENCHER!G35="","",IF(COUNTIF(PREENCHER!$AS35:$AU35,PREENCHER!G35)=0,CONCATENATE(PREENCHER!BC35,#REF!),PREENCHER!G35))</f>
        <v/>
      </c>
      <c r="H37" s="23" t="str">
        <f>IF(PREENCHER!H35="","",IF(COUNTIF(PREENCHER!$AS35:$AU35,PREENCHER!H35)=0,CONCATENATE(PREENCHER!BD35,#REF!),PREENCHER!H35))</f>
        <v/>
      </c>
      <c r="I37" s="23" t="str">
        <f>IF(PREENCHER!J35="","",IF(COUNTIF(PREENCHER!$AS35:$AU35,PREENCHER!J35)=0,CONCATENATE(PREENCHER!BE35,#REF!),PREENCHER!J35))</f>
        <v/>
      </c>
      <c r="J37" s="23" t="str">
        <f>IF(PREENCHER!K35="","",IF(COUNTIF(PREENCHER!$AS35:$AU35,PREENCHER!K35)=0,CONCATENATE(PREENCHER!BF35,#REF!),PREENCHER!K35))</f>
        <v/>
      </c>
      <c r="K37" s="23" t="str">
        <f>IF(PREENCHER!L35="","",IF(COUNTIF(PREENCHER!$AS35:$AU35,PREENCHER!L35)=0,CONCATENATE(PREENCHER!BG35,#REF!),PREENCHER!L35))</f>
        <v/>
      </c>
      <c r="L37" s="23" t="str">
        <f>IF(PREENCHER!M35="","",IF(COUNTIF(PREENCHER!$AS35:$AU35,PREENCHER!M35)=0,CONCATENATE(PREENCHER!BH35,#REF!),PREENCHER!M35))</f>
        <v/>
      </c>
      <c r="M37" s="23" t="str">
        <f>IF(PREENCHER!N35="","",IF(COUNTIF(PREENCHER!$AS35:$AU35,PREENCHER!N35)=0,CONCATENATE(PREENCHER!BI35,#REF!),PREENCHER!N35))</f>
        <v/>
      </c>
      <c r="N37" s="23" t="str">
        <f>IF(PREENCHER!R35="","",IF(COUNTIF(PREENCHER!$AS35:$AU35,PREENCHER!R35)=0,CONCATENATE(PREENCHER!BJ35,#REF!),PREENCHER!R35))</f>
        <v/>
      </c>
      <c r="O37" s="13" t="str">
        <f t="shared" si="0"/>
        <v/>
      </c>
      <c r="P37" s="13" t="str">
        <f t="shared" si="1"/>
        <v/>
      </c>
      <c r="Q37" s="24"/>
      <c r="R37" s="12"/>
      <c r="S37" s="13" t="str">
        <f t="shared" si="2"/>
        <v/>
      </c>
      <c r="T37" s="13" t="str">
        <f t="shared" si="3"/>
        <v/>
      </c>
      <c r="U37" s="25" t="str">
        <f t="shared" si="4"/>
        <v/>
      </c>
    </row>
    <row r="38" spans="1:21" x14ac:dyDescent="0.3">
      <c r="A38" s="22" t="str">
        <f>IF(PREENCHER!A36="","",PREENCHER!A36)</f>
        <v/>
      </c>
      <c r="B38" s="22" t="str">
        <f>IF(PREENCHER!B36="","",PREENCHER!B36)</f>
        <v/>
      </c>
      <c r="C38" s="22" t="str">
        <f>IF(PREENCHER!C36="","",PREENCHER!C36)</f>
        <v/>
      </c>
      <c r="D38" s="22" t="str">
        <f>IF(PREENCHER!D36="","",PREENCHER!D36)</f>
        <v/>
      </c>
      <c r="E38" s="23" t="str">
        <f>IF(PREENCHER!E36="","",IF(COUNTIF(PREENCHER!$AS36:$AU36,PREENCHER!E36)=0,CONCATENATE(PREENCHER!BA36,#REF!),PREENCHER!E36))</f>
        <v/>
      </c>
      <c r="F38" s="23" t="str">
        <f>IF(PREENCHER!F36="","",IF(COUNTIF(PREENCHER!$AS36:$AU36,PREENCHER!F36)=0,CONCATENATE(PREENCHER!BB36,#REF!),PREENCHER!F36))</f>
        <v/>
      </c>
      <c r="G38" s="23" t="str">
        <f>IF(PREENCHER!G36="","",IF(COUNTIF(PREENCHER!$AS36:$AU36,PREENCHER!G36)=0,CONCATENATE(PREENCHER!BC36,#REF!),PREENCHER!G36))</f>
        <v/>
      </c>
      <c r="H38" s="23" t="str">
        <f>IF(PREENCHER!H36="","",IF(COUNTIF(PREENCHER!$AS36:$AU36,PREENCHER!H36)=0,CONCATENATE(PREENCHER!BD36,#REF!),PREENCHER!H36))</f>
        <v/>
      </c>
      <c r="I38" s="23" t="str">
        <f>IF(PREENCHER!J36="","",IF(COUNTIF(PREENCHER!$AS36:$AU36,PREENCHER!J36)=0,CONCATENATE(PREENCHER!BE36,#REF!),PREENCHER!J36))</f>
        <v/>
      </c>
      <c r="J38" s="23" t="str">
        <f>IF(PREENCHER!K36="","",IF(COUNTIF(PREENCHER!$AS36:$AU36,PREENCHER!K36)=0,CONCATENATE(PREENCHER!BF36,#REF!),PREENCHER!K36))</f>
        <v/>
      </c>
      <c r="K38" s="23" t="str">
        <f>IF(PREENCHER!L36="","",IF(COUNTIF(PREENCHER!$AS36:$AU36,PREENCHER!L36)=0,CONCATENATE(PREENCHER!BG36,#REF!),PREENCHER!L36))</f>
        <v/>
      </c>
      <c r="L38" s="23" t="str">
        <f>IF(PREENCHER!M36="","",IF(COUNTIF(PREENCHER!$AS36:$AU36,PREENCHER!M36)=0,CONCATENATE(PREENCHER!BH36,#REF!),PREENCHER!M36))</f>
        <v/>
      </c>
      <c r="M38" s="23" t="str">
        <f>IF(PREENCHER!N36="","",IF(COUNTIF(PREENCHER!$AS36:$AU36,PREENCHER!N36)=0,CONCATENATE(PREENCHER!BI36,#REF!),PREENCHER!N36))</f>
        <v/>
      </c>
      <c r="N38" s="23" t="str">
        <f>IF(PREENCHER!R36="","",IF(COUNTIF(PREENCHER!$AS36:$AU36,PREENCHER!R36)=0,CONCATENATE(PREENCHER!BJ36,#REF!),PREENCHER!R36))</f>
        <v/>
      </c>
      <c r="O38" s="13" t="str">
        <f t="shared" si="0"/>
        <v/>
      </c>
      <c r="P38" s="13" t="str">
        <f t="shared" si="1"/>
        <v/>
      </c>
      <c r="Q38" s="24"/>
      <c r="R38" s="12"/>
      <c r="S38" s="13" t="str">
        <f t="shared" si="2"/>
        <v/>
      </c>
      <c r="T38" s="13" t="str">
        <f t="shared" si="3"/>
        <v/>
      </c>
      <c r="U38" s="25" t="str">
        <f t="shared" si="4"/>
        <v/>
      </c>
    </row>
    <row r="39" spans="1:21" x14ac:dyDescent="0.3">
      <c r="A39" s="22" t="str">
        <f>IF(PREENCHER!A37="","",PREENCHER!A37)</f>
        <v/>
      </c>
      <c r="B39" s="22" t="str">
        <f>IF(PREENCHER!B37="","",PREENCHER!B37)</f>
        <v/>
      </c>
      <c r="C39" s="22" t="str">
        <f>IF(PREENCHER!C37="","",PREENCHER!C37)</f>
        <v/>
      </c>
      <c r="D39" s="22" t="str">
        <f>IF(PREENCHER!D37="","",PREENCHER!D37)</f>
        <v/>
      </c>
      <c r="E39" s="23" t="str">
        <f>IF(PREENCHER!E37="","",IF(COUNTIF(PREENCHER!$AS37:$AU37,PREENCHER!E37)=0,CONCATENATE(PREENCHER!BA37,#REF!),PREENCHER!E37))</f>
        <v/>
      </c>
      <c r="F39" s="23" t="str">
        <f>IF(PREENCHER!F37="","",IF(COUNTIF(PREENCHER!$AS37:$AU37,PREENCHER!F37)=0,CONCATENATE(PREENCHER!BB37,#REF!),PREENCHER!F37))</f>
        <v/>
      </c>
      <c r="G39" s="23" t="str">
        <f>IF(PREENCHER!G37="","",IF(COUNTIF(PREENCHER!$AS37:$AU37,PREENCHER!G37)=0,CONCATENATE(PREENCHER!BC37,#REF!),PREENCHER!G37))</f>
        <v/>
      </c>
      <c r="H39" s="23" t="str">
        <f>IF(PREENCHER!H37="","",IF(COUNTIF(PREENCHER!$AS37:$AU37,PREENCHER!H37)=0,CONCATENATE(PREENCHER!BD37,#REF!),PREENCHER!H37))</f>
        <v/>
      </c>
      <c r="I39" s="23" t="str">
        <f>IF(PREENCHER!J37="","",IF(COUNTIF(PREENCHER!$AS37:$AU37,PREENCHER!J37)=0,CONCATENATE(PREENCHER!BE37,#REF!),PREENCHER!J37))</f>
        <v/>
      </c>
      <c r="J39" s="23" t="str">
        <f>IF(PREENCHER!K37="","",IF(COUNTIF(PREENCHER!$AS37:$AU37,PREENCHER!K37)=0,CONCATENATE(PREENCHER!BF37,#REF!),PREENCHER!K37))</f>
        <v/>
      </c>
      <c r="K39" s="23" t="str">
        <f>IF(PREENCHER!L37="","",IF(COUNTIF(PREENCHER!$AS37:$AU37,PREENCHER!L37)=0,CONCATENATE(PREENCHER!BG37,#REF!),PREENCHER!L37))</f>
        <v/>
      </c>
      <c r="L39" s="23" t="str">
        <f>IF(PREENCHER!M37="","",IF(COUNTIF(PREENCHER!$AS37:$AU37,PREENCHER!M37)=0,CONCATENATE(PREENCHER!BH37,#REF!),PREENCHER!M37))</f>
        <v/>
      </c>
      <c r="M39" s="23" t="str">
        <f>IF(PREENCHER!N37="","",IF(COUNTIF(PREENCHER!$AS37:$AU37,PREENCHER!N37)=0,CONCATENATE(PREENCHER!BI37,#REF!),PREENCHER!N37))</f>
        <v/>
      </c>
      <c r="N39" s="23" t="str">
        <f>IF(PREENCHER!R37="","",IF(COUNTIF(PREENCHER!$AS37:$AU37,PREENCHER!R37)=0,CONCATENATE(PREENCHER!BJ37,#REF!),PREENCHER!R37))</f>
        <v/>
      </c>
      <c r="O39" s="13" t="str">
        <f t="shared" si="0"/>
        <v/>
      </c>
      <c r="P39" s="13" t="str">
        <f t="shared" si="1"/>
        <v/>
      </c>
      <c r="Q39" s="24"/>
      <c r="R39" s="12"/>
      <c r="S39" s="13" t="str">
        <f t="shared" si="2"/>
        <v/>
      </c>
      <c r="T39" s="13" t="str">
        <f t="shared" si="3"/>
        <v/>
      </c>
      <c r="U39" s="25" t="str">
        <f t="shared" si="4"/>
        <v/>
      </c>
    </row>
    <row r="40" spans="1:21" x14ac:dyDescent="0.3">
      <c r="A40" s="22" t="str">
        <f>IF(PREENCHER!A38="","",PREENCHER!A38)</f>
        <v/>
      </c>
      <c r="B40" s="22" t="str">
        <f>IF(PREENCHER!B38="","",PREENCHER!B38)</f>
        <v/>
      </c>
      <c r="C40" s="22" t="str">
        <f>IF(PREENCHER!C38="","",PREENCHER!C38)</f>
        <v/>
      </c>
      <c r="D40" s="22" t="str">
        <f>IF(PREENCHER!D38="","",PREENCHER!D38)</f>
        <v/>
      </c>
      <c r="E40" s="23" t="str">
        <f>IF(PREENCHER!E38="","",IF(COUNTIF(PREENCHER!$AS38:$AU38,PREENCHER!E38)=0,CONCATENATE(PREENCHER!BA38,#REF!),PREENCHER!E38))</f>
        <v/>
      </c>
      <c r="F40" s="23" t="str">
        <f>IF(PREENCHER!F38="","",IF(COUNTIF(PREENCHER!$AS38:$AU38,PREENCHER!F38)=0,CONCATENATE(PREENCHER!BB38,#REF!),PREENCHER!F38))</f>
        <v/>
      </c>
      <c r="G40" s="23" t="str">
        <f>IF(PREENCHER!G38="","",IF(COUNTIF(PREENCHER!$AS38:$AU38,PREENCHER!G38)=0,CONCATENATE(PREENCHER!BC38,#REF!),PREENCHER!G38))</f>
        <v/>
      </c>
      <c r="H40" s="23" t="str">
        <f>IF(PREENCHER!H38="","",IF(COUNTIF(PREENCHER!$AS38:$AU38,PREENCHER!H38)=0,CONCATENATE(PREENCHER!BD38,#REF!),PREENCHER!H38))</f>
        <v/>
      </c>
      <c r="I40" s="23" t="str">
        <f>IF(PREENCHER!J38="","",IF(COUNTIF(PREENCHER!$AS38:$AU38,PREENCHER!J38)=0,CONCATENATE(PREENCHER!BE38,#REF!),PREENCHER!J38))</f>
        <v/>
      </c>
      <c r="J40" s="23" t="str">
        <f>IF(PREENCHER!K38="","",IF(COUNTIF(PREENCHER!$AS38:$AU38,PREENCHER!K38)=0,CONCATENATE(PREENCHER!BF38,#REF!),PREENCHER!K38))</f>
        <v/>
      </c>
      <c r="K40" s="23" t="str">
        <f>IF(PREENCHER!L38="","",IF(COUNTIF(PREENCHER!$AS38:$AU38,PREENCHER!L38)=0,CONCATENATE(PREENCHER!BG38,#REF!),PREENCHER!L38))</f>
        <v/>
      </c>
      <c r="L40" s="23" t="str">
        <f>IF(PREENCHER!M38="","",IF(COUNTIF(PREENCHER!$AS38:$AU38,PREENCHER!M38)=0,CONCATENATE(PREENCHER!BH38,#REF!),PREENCHER!M38))</f>
        <v/>
      </c>
      <c r="M40" s="23" t="str">
        <f>IF(PREENCHER!N38="","",IF(COUNTIF(PREENCHER!$AS38:$AU38,PREENCHER!N38)=0,CONCATENATE(PREENCHER!BI38,#REF!),PREENCHER!N38))</f>
        <v/>
      </c>
      <c r="N40" s="23" t="str">
        <f>IF(PREENCHER!R38="","",IF(COUNTIF(PREENCHER!$AS38:$AU38,PREENCHER!R38)=0,CONCATENATE(PREENCHER!BJ38,#REF!),PREENCHER!R38))</f>
        <v/>
      </c>
      <c r="O40" s="13" t="str">
        <f t="shared" si="0"/>
        <v/>
      </c>
      <c r="P40" s="13" t="str">
        <f t="shared" si="1"/>
        <v/>
      </c>
      <c r="Q40" s="24"/>
      <c r="R40" s="12"/>
      <c r="S40" s="13" t="str">
        <f t="shared" si="2"/>
        <v/>
      </c>
      <c r="T40" s="13" t="str">
        <f t="shared" si="3"/>
        <v/>
      </c>
      <c r="U40" s="25" t="str">
        <f t="shared" si="4"/>
        <v/>
      </c>
    </row>
    <row r="41" spans="1:21" x14ac:dyDescent="0.3">
      <c r="A41" s="22" t="str">
        <f>IF(PREENCHER!A39="","",PREENCHER!A39)</f>
        <v/>
      </c>
      <c r="B41" s="22" t="str">
        <f>IF(PREENCHER!B39="","",PREENCHER!B39)</f>
        <v/>
      </c>
      <c r="C41" s="22" t="str">
        <f>IF(PREENCHER!C39="","",PREENCHER!C39)</f>
        <v/>
      </c>
      <c r="D41" s="22" t="str">
        <f>IF(PREENCHER!D39="","",PREENCHER!D39)</f>
        <v/>
      </c>
      <c r="E41" s="23" t="str">
        <f>IF(PREENCHER!E39="","",IF(COUNTIF(PREENCHER!$AS39:$AU39,PREENCHER!E39)=0,CONCATENATE(PREENCHER!BA39,#REF!),PREENCHER!E39))</f>
        <v/>
      </c>
      <c r="F41" s="23" t="str">
        <f>IF(PREENCHER!F39="","",IF(COUNTIF(PREENCHER!$AS39:$AU39,PREENCHER!F39)=0,CONCATENATE(PREENCHER!BB39,#REF!),PREENCHER!F39))</f>
        <v/>
      </c>
      <c r="G41" s="23" t="str">
        <f>IF(PREENCHER!G39="","",IF(COUNTIF(PREENCHER!$AS39:$AU39,PREENCHER!G39)=0,CONCATENATE(PREENCHER!BC39,#REF!),PREENCHER!G39))</f>
        <v/>
      </c>
      <c r="H41" s="23" t="str">
        <f>IF(PREENCHER!H39="","",IF(COUNTIF(PREENCHER!$AS39:$AU39,PREENCHER!H39)=0,CONCATENATE(PREENCHER!BD39,#REF!),PREENCHER!H39))</f>
        <v/>
      </c>
      <c r="I41" s="23" t="str">
        <f>IF(PREENCHER!J39="","",IF(COUNTIF(PREENCHER!$AS39:$AU39,PREENCHER!J39)=0,CONCATENATE(PREENCHER!BE39,#REF!),PREENCHER!J39))</f>
        <v/>
      </c>
      <c r="J41" s="23" t="str">
        <f>IF(PREENCHER!K39="","",IF(COUNTIF(PREENCHER!$AS39:$AU39,PREENCHER!K39)=0,CONCATENATE(PREENCHER!BF39,#REF!),PREENCHER!K39))</f>
        <v/>
      </c>
      <c r="K41" s="23" t="str">
        <f>IF(PREENCHER!L39="","",IF(COUNTIF(PREENCHER!$AS39:$AU39,PREENCHER!L39)=0,CONCATENATE(PREENCHER!BG39,#REF!),PREENCHER!L39))</f>
        <v/>
      </c>
      <c r="L41" s="23" t="str">
        <f>IF(PREENCHER!M39="","",IF(COUNTIF(PREENCHER!$AS39:$AU39,PREENCHER!M39)=0,CONCATENATE(PREENCHER!BH39,#REF!),PREENCHER!M39))</f>
        <v/>
      </c>
      <c r="M41" s="23" t="str">
        <f>IF(PREENCHER!N39="","",IF(COUNTIF(PREENCHER!$AS39:$AU39,PREENCHER!N39)=0,CONCATENATE(PREENCHER!BI39,#REF!),PREENCHER!N39))</f>
        <v/>
      </c>
      <c r="N41" s="23" t="str">
        <f>IF(PREENCHER!R39="","",IF(COUNTIF(PREENCHER!$AS39:$AU39,PREENCHER!R39)=0,CONCATENATE(PREENCHER!BJ39,#REF!),PREENCHER!R39))</f>
        <v/>
      </c>
      <c r="O41" s="13" t="str">
        <f t="shared" si="0"/>
        <v/>
      </c>
      <c r="P41" s="13" t="str">
        <f t="shared" si="1"/>
        <v/>
      </c>
      <c r="Q41" s="24"/>
      <c r="R41" s="12"/>
      <c r="S41" s="13" t="str">
        <f t="shared" si="2"/>
        <v/>
      </c>
      <c r="T41" s="13" t="str">
        <f t="shared" si="3"/>
        <v/>
      </c>
      <c r="U41" s="25" t="str">
        <f t="shared" si="4"/>
        <v/>
      </c>
    </row>
    <row r="42" spans="1:21" x14ac:dyDescent="0.3">
      <c r="A42" s="22" t="str">
        <f>IF(PREENCHER!A40="","",PREENCHER!A40)</f>
        <v/>
      </c>
      <c r="B42" s="22" t="str">
        <f>IF(PREENCHER!B40="","",PREENCHER!B40)</f>
        <v/>
      </c>
      <c r="C42" s="22" t="str">
        <f>IF(PREENCHER!C40="","",PREENCHER!C40)</f>
        <v/>
      </c>
      <c r="D42" s="22" t="str">
        <f>IF(PREENCHER!D40="","",PREENCHER!D40)</f>
        <v/>
      </c>
      <c r="E42" s="23" t="str">
        <f>IF(PREENCHER!E40="","",IF(COUNTIF(PREENCHER!$AS40:$AU40,PREENCHER!E40)=0,CONCATENATE(PREENCHER!BA40,#REF!),PREENCHER!E40))</f>
        <v/>
      </c>
      <c r="F42" s="23" t="str">
        <f>IF(PREENCHER!F40="","",IF(COUNTIF(PREENCHER!$AS40:$AU40,PREENCHER!F40)=0,CONCATENATE(PREENCHER!BB40,#REF!),PREENCHER!F40))</f>
        <v/>
      </c>
      <c r="G42" s="23" t="str">
        <f>IF(PREENCHER!G40="","",IF(COUNTIF(PREENCHER!$AS40:$AU40,PREENCHER!G40)=0,CONCATENATE(PREENCHER!BC40,#REF!),PREENCHER!G40))</f>
        <v/>
      </c>
      <c r="H42" s="23" t="str">
        <f>IF(PREENCHER!H40="","",IF(COUNTIF(PREENCHER!$AS40:$AU40,PREENCHER!H40)=0,CONCATENATE(PREENCHER!BD40,#REF!),PREENCHER!H40))</f>
        <v/>
      </c>
      <c r="I42" s="23" t="str">
        <f>IF(PREENCHER!J40="","",IF(COUNTIF(PREENCHER!$AS40:$AU40,PREENCHER!J40)=0,CONCATENATE(PREENCHER!BE40,#REF!),PREENCHER!J40))</f>
        <v/>
      </c>
      <c r="J42" s="23" t="str">
        <f>IF(PREENCHER!K40="","",IF(COUNTIF(PREENCHER!$AS40:$AU40,PREENCHER!K40)=0,CONCATENATE(PREENCHER!BF40,#REF!),PREENCHER!K40))</f>
        <v/>
      </c>
      <c r="K42" s="23" t="str">
        <f>IF(PREENCHER!L40="","",IF(COUNTIF(PREENCHER!$AS40:$AU40,PREENCHER!L40)=0,CONCATENATE(PREENCHER!BG40,#REF!),PREENCHER!L40))</f>
        <v/>
      </c>
      <c r="L42" s="23" t="str">
        <f>IF(PREENCHER!M40="","",IF(COUNTIF(PREENCHER!$AS40:$AU40,PREENCHER!M40)=0,CONCATENATE(PREENCHER!BH40,#REF!),PREENCHER!M40))</f>
        <v/>
      </c>
      <c r="M42" s="23" t="str">
        <f>IF(PREENCHER!N40="","",IF(COUNTIF(PREENCHER!$AS40:$AU40,PREENCHER!N40)=0,CONCATENATE(PREENCHER!BI40,#REF!),PREENCHER!N40))</f>
        <v/>
      </c>
      <c r="N42" s="23" t="str">
        <f>IF(PREENCHER!R40="","",IF(COUNTIF(PREENCHER!$AS40:$AU40,PREENCHER!R40)=0,CONCATENATE(PREENCHER!BJ40,#REF!),PREENCHER!R40))</f>
        <v/>
      </c>
      <c r="O42" s="13" t="str">
        <f t="shared" si="0"/>
        <v/>
      </c>
      <c r="P42" s="13" t="str">
        <f t="shared" si="1"/>
        <v/>
      </c>
      <c r="Q42" s="24"/>
      <c r="R42" s="12"/>
      <c r="S42" s="13" t="str">
        <f t="shared" si="2"/>
        <v/>
      </c>
      <c r="T42" s="13" t="str">
        <f t="shared" si="3"/>
        <v/>
      </c>
      <c r="U42" s="25" t="str">
        <f t="shared" si="4"/>
        <v/>
      </c>
    </row>
    <row r="43" spans="1:21" x14ac:dyDescent="0.3">
      <c r="A43" s="22" t="str">
        <f>IF(PREENCHER!A41="","",PREENCHER!A41)</f>
        <v/>
      </c>
      <c r="B43" s="22" t="str">
        <f>IF(PREENCHER!B41="","",PREENCHER!B41)</f>
        <v/>
      </c>
      <c r="C43" s="22" t="str">
        <f>IF(PREENCHER!C41="","",PREENCHER!C41)</f>
        <v/>
      </c>
      <c r="D43" s="22" t="str">
        <f>IF(PREENCHER!D41="","",PREENCHER!D41)</f>
        <v/>
      </c>
      <c r="E43" s="23" t="str">
        <f>IF(PREENCHER!E41="","",IF(COUNTIF(PREENCHER!$AS41:$AU41,PREENCHER!E41)=0,CONCATENATE(PREENCHER!BA41,#REF!),PREENCHER!E41))</f>
        <v/>
      </c>
      <c r="F43" s="23" t="str">
        <f>IF(PREENCHER!F41="","",IF(COUNTIF(PREENCHER!$AS41:$AU41,PREENCHER!F41)=0,CONCATENATE(PREENCHER!BB41,#REF!),PREENCHER!F41))</f>
        <v/>
      </c>
      <c r="G43" s="23" t="str">
        <f>IF(PREENCHER!G41="","",IF(COUNTIF(PREENCHER!$AS41:$AU41,PREENCHER!G41)=0,CONCATENATE(PREENCHER!BC41,#REF!),PREENCHER!G41))</f>
        <v/>
      </c>
      <c r="H43" s="23" t="str">
        <f>IF(PREENCHER!H41="","",IF(COUNTIF(PREENCHER!$AS41:$AU41,PREENCHER!H41)=0,CONCATENATE(PREENCHER!BD41,#REF!),PREENCHER!H41))</f>
        <v/>
      </c>
      <c r="I43" s="23" t="str">
        <f>IF(PREENCHER!J41="","",IF(COUNTIF(PREENCHER!$AS41:$AU41,PREENCHER!J41)=0,CONCATENATE(PREENCHER!BE41,#REF!),PREENCHER!J41))</f>
        <v/>
      </c>
      <c r="J43" s="23" t="str">
        <f>IF(PREENCHER!K41="","",IF(COUNTIF(PREENCHER!$AS41:$AU41,PREENCHER!K41)=0,CONCATENATE(PREENCHER!BF41,#REF!),PREENCHER!K41))</f>
        <v/>
      </c>
      <c r="K43" s="23" t="str">
        <f>IF(PREENCHER!L41="","",IF(COUNTIF(PREENCHER!$AS41:$AU41,PREENCHER!L41)=0,CONCATENATE(PREENCHER!BG41,#REF!),PREENCHER!L41))</f>
        <v/>
      </c>
      <c r="L43" s="23" t="str">
        <f>IF(PREENCHER!M41="","",IF(COUNTIF(PREENCHER!$AS41:$AU41,PREENCHER!M41)=0,CONCATENATE(PREENCHER!BH41,#REF!),PREENCHER!M41))</f>
        <v/>
      </c>
      <c r="M43" s="23" t="str">
        <f>IF(PREENCHER!N41="","",IF(COUNTIF(PREENCHER!$AS41:$AU41,PREENCHER!N41)=0,CONCATENATE(PREENCHER!BI41,#REF!),PREENCHER!N41))</f>
        <v/>
      </c>
      <c r="N43" s="23" t="str">
        <f>IF(PREENCHER!R41="","",IF(COUNTIF(PREENCHER!$AS41:$AU41,PREENCHER!R41)=0,CONCATENATE(PREENCHER!BJ41,#REF!),PREENCHER!R41))</f>
        <v/>
      </c>
      <c r="O43" s="13" t="str">
        <f t="shared" si="0"/>
        <v/>
      </c>
      <c r="P43" s="13" t="str">
        <f t="shared" si="1"/>
        <v/>
      </c>
      <c r="Q43" s="24"/>
      <c r="R43" s="12"/>
      <c r="S43" s="13" t="str">
        <f t="shared" si="2"/>
        <v/>
      </c>
      <c r="T43" s="13" t="str">
        <f t="shared" si="3"/>
        <v/>
      </c>
      <c r="U43" s="25" t="str">
        <f t="shared" si="4"/>
        <v/>
      </c>
    </row>
    <row r="44" spans="1:21" x14ac:dyDescent="0.3">
      <c r="A44" s="22" t="str">
        <f>IF(PREENCHER!A42="","",PREENCHER!A42)</f>
        <v/>
      </c>
      <c r="B44" s="22" t="str">
        <f>IF(PREENCHER!B42="","",PREENCHER!B42)</f>
        <v/>
      </c>
      <c r="C44" s="22" t="str">
        <f>IF(PREENCHER!C42="","",PREENCHER!C42)</f>
        <v/>
      </c>
      <c r="D44" s="22" t="str">
        <f>IF(PREENCHER!D42="","",PREENCHER!D42)</f>
        <v/>
      </c>
      <c r="E44" s="23" t="str">
        <f>IF(PREENCHER!E42="","",IF(COUNTIF(PREENCHER!$AS42:$AU42,PREENCHER!E42)=0,CONCATENATE(PREENCHER!BA42,#REF!),PREENCHER!E42))</f>
        <v/>
      </c>
      <c r="F44" s="23" t="str">
        <f>IF(PREENCHER!F42="","",IF(COUNTIF(PREENCHER!$AS42:$AU42,PREENCHER!F42)=0,CONCATENATE(PREENCHER!BB42,#REF!),PREENCHER!F42))</f>
        <v/>
      </c>
      <c r="G44" s="23" t="str">
        <f>IF(PREENCHER!G42="","",IF(COUNTIF(PREENCHER!$AS42:$AU42,PREENCHER!G42)=0,CONCATENATE(PREENCHER!BC42,#REF!),PREENCHER!G42))</f>
        <v/>
      </c>
      <c r="H44" s="23" t="str">
        <f>IF(PREENCHER!H42="","",IF(COUNTIF(PREENCHER!$AS42:$AU42,PREENCHER!H42)=0,CONCATENATE(PREENCHER!BD42,#REF!),PREENCHER!H42))</f>
        <v/>
      </c>
      <c r="I44" s="23" t="str">
        <f>IF(PREENCHER!J42="","",IF(COUNTIF(PREENCHER!$AS42:$AU42,PREENCHER!J42)=0,CONCATENATE(PREENCHER!BE42,#REF!),PREENCHER!J42))</f>
        <v/>
      </c>
      <c r="J44" s="23" t="str">
        <f>IF(PREENCHER!K42="","",IF(COUNTIF(PREENCHER!$AS42:$AU42,PREENCHER!K42)=0,CONCATENATE(PREENCHER!BF42,#REF!),PREENCHER!K42))</f>
        <v/>
      </c>
      <c r="K44" s="23" t="str">
        <f>IF(PREENCHER!L42="","",IF(COUNTIF(PREENCHER!$AS42:$AU42,PREENCHER!L42)=0,CONCATENATE(PREENCHER!BG42,#REF!),PREENCHER!L42))</f>
        <v/>
      </c>
      <c r="L44" s="23" t="str">
        <f>IF(PREENCHER!M42="","",IF(COUNTIF(PREENCHER!$AS42:$AU42,PREENCHER!M42)=0,CONCATENATE(PREENCHER!BH42,#REF!),PREENCHER!M42))</f>
        <v/>
      </c>
      <c r="M44" s="23" t="str">
        <f>IF(PREENCHER!N42="","",IF(COUNTIF(PREENCHER!$AS42:$AU42,PREENCHER!N42)=0,CONCATENATE(PREENCHER!BI42,#REF!),PREENCHER!N42))</f>
        <v/>
      </c>
      <c r="N44" s="23" t="str">
        <f>IF(PREENCHER!R42="","",IF(COUNTIF(PREENCHER!$AS42:$AU42,PREENCHER!R42)=0,CONCATENATE(PREENCHER!BJ42,#REF!),PREENCHER!R42))</f>
        <v/>
      </c>
      <c r="O44" s="13" t="str">
        <f t="shared" si="0"/>
        <v/>
      </c>
      <c r="P44" s="13" t="str">
        <f t="shared" si="1"/>
        <v/>
      </c>
      <c r="Q44" s="24"/>
      <c r="R44" s="12"/>
      <c r="S44" s="13" t="str">
        <f t="shared" si="2"/>
        <v/>
      </c>
      <c r="T44" s="13" t="str">
        <f t="shared" si="3"/>
        <v/>
      </c>
      <c r="U44" s="25" t="str">
        <f t="shared" si="4"/>
        <v/>
      </c>
    </row>
    <row r="45" spans="1:21" x14ac:dyDescent="0.3">
      <c r="A45" s="22" t="str">
        <f>IF(PREENCHER!A43="","",PREENCHER!A43)</f>
        <v/>
      </c>
      <c r="B45" s="22" t="str">
        <f>IF(PREENCHER!B43="","",PREENCHER!B43)</f>
        <v/>
      </c>
      <c r="C45" s="22" t="str">
        <f>IF(PREENCHER!C43="","",PREENCHER!C43)</f>
        <v/>
      </c>
      <c r="D45" s="22" t="str">
        <f>IF(PREENCHER!D43="","",PREENCHER!D43)</f>
        <v/>
      </c>
      <c r="E45" s="23" t="str">
        <f>IF(PREENCHER!E43="","",IF(COUNTIF(PREENCHER!$AS43:$AU43,PREENCHER!E43)=0,CONCATENATE(PREENCHER!BA43,#REF!),PREENCHER!E43))</f>
        <v/>
      </c>
      <c r="F45" s="23" t="str">
        <f>IF(PREENCHER!F43="","",IF(COUNTIF(PREENCHER!$AS43:$AU43,PREENCHER!F43)=0,CONCATENATE(PREENCHER!BB43,#REF!),PREENCHER!F43))</f>
        <v/>
      </c>
      <c r="G45" s="23" t="str">
        <f>IF(PREENCHER!G43="","",IF(COUNTIF(PREENCHER!$AS43:$AU43,PREENCHER!G43)=0,CONCATENATE(PREENCHER!BC43,#REF!),PREENCHER!G43))</f>
        <v/>
      </c>
      <c r="H45" s="23" t="str">
        <f>IF(PREENCHER!H43="","",IF(COUNTIF(PREENCHER!$AS43:$AU43,PREENCHER!H43)=0,CONCATENATE(PREENCHER!BD43,#REF!),PREENCHER!H43))</f>
        <v/>
      </c>
      <c r="I45" s="23" t="str">
        <f>IF(PREENCHER!J43="","",IF(COUNTIF(PREENCHER!$AS43:$AU43,PREENCHER!J43)=0,CONCATENATE(PREENCHER!BE43,#REF!),PREENCHER!J43))</f>
        <v/>
      </c>
      <c r="J45" s="23" t="str">
        <f>IF(PREENCHER!K43="","",IF(COUNTIF(PREENCHER!$AS43:$AU43,PREENCHER!K43)=0,CONCATENATE(PREENCHER!BF43,#REF!),PREENCHER!K43))</f>
        <v/>
      </c>
      <c r="K45" s="23" t="str">
        <f>IF(PREENCHER!L43="","",IF(COUNTIF(PREENCHER!$AS43:$AU43,PREENCHER!L43)=0,CONCATENATE(PREENCHER!BG43,#REF!),PREENCHER!L43))</f>
        <v/>
      </c>
      <c r="L45" s="23" t="str">
        <f>IF(PREENCHER!M43="","",IF(COUNTIF(PREENCHER!$AS43:$AU43,PREENCHER!M43)=0,CONCATENATE(PREENCHER!BH43,#REF!),PREENCHER!M43))</f>
        <v/>
      </c>
      <c r="M45" s="23" t="str">
        <f>IF(PREENCHER!N43="","",IF(COUNTIF(PREENCHER!$AS43:$AU43,PREENCHER!N43)=0,CONCATENATE(PREENCHER!BI43,#REF!),PREENCHER!N43))</f>
        <v/>
      </c>
      <c r="N45" s="23" t="str">
        <f>IF(PREENCHER!R43="","",IF(COUNTIF(PREENCHER!$AS43:$AU43,PREENCHER!R43)=0,CONCATENATE(PREENCHER!BJ43,#REF!),PREENCHER!R43))</f>
        <v/>
      </c>
      <c r="O45" s="13" t="str">
        <f t="shared" si="0"/>
        <v/>
      </c>
      <c r="P45" s="13" t="str">
        <f t="shared" si="1"/>
        <v/>
      </c>
      <c r="Q45" s="24"/>
      <c r="R45" s="12"/>
      <c r="S45" s="13" t="str">
        <f t="shared" si="2"/>
        <v/>
      </c>
      <c r="T45" s="13" t="str">
        <f t="shared" si="3"/>
        <v/>
      </c>
      <c r="U45" s="25" t="str">
        <f t="shared" si="4"/>
        <v/>
      </c>
    </row>
    <row r="46" spans="1:21" x14ac:dyDescent="0.3">
      <c r="A46" s="22" t="str">
        <f>IF(PREENCHER!A44="","",PREENCHER!A44)</f>
        <v/>
      </c>
      <c r="B46" s="22" t="str">
        <f>IF(PREENCHER!B44="","",PREENCHER!B44)</f>
        <v/>
      </c>
      <c r="C46" s="22" t="str">
        <f>IF(PREENCHER!C44="","",PREENCHER!C44)</f>
        <v/>
      </c>
      <c r="D46" s="22" t="str">
        <f>IF(PREENCHER!D44="","",PREENCHER!D44)</f>
        <v/>
      </c>
      <c r="E46" s="23" t="str">
        <f>IF(PREENCHER!E44="","",IF(COUNTIF(PREENCHER!$AS44:$AU44,PREENCHER!E44)=0,CONCATENATE(PREENCHER!BA44,#REF!),PREENCHER!E44))</f>
        <v/>
      </c>
      <c r="F46" s="23" t="str">
        <f>IF(PREENCHER!F44="","",IF(COUNTIF(PREENCHER!$AS44:$AU44,PREENCHER!F44)=0,CONCATENATE(PREENCHER!BB44,#REF!),PREENCHER!F44))</f>
        <v/>
      </c>
      <c r="G46" s="23" t="str">
        <f>IF(PREENCHER!G44="","",IF(COUNTIF(PREENCHER!$AS44:$AU44,PREENCHER!G44)=0,CONCATENATE(PREENCHER!BC44,#REF!),PREENCHER!G44))</f>
        <v/>
      </c>
      <c r="H46" s="23" t="str">
        <f>IF(PREENCHER!H44="","",IF(COUNTIF(PREENCHER!$AS44:$AU44,PREENCHER!H44)=0,CONCATENATE(PREENCHER!BD44,#REF!),PREENCHER!H44))</f>
        <v/>
      </c>
      <c r="I46" s="23" t="str">
        <f>IF(PREENCHER!J44="","",IF(COUNTIF(PREENCHER!$AS44:$AU44,PREENCHER!J44)=0,CONCATENATE(PREENCHER!BE44,#REF!),PREENCHER!J44))</f>
        <v/>
      </c>
      <c r="J46" s="23" t="str">
        <f>IF(PREENCHER!K44="","",IF(COUNTIF(PREENCHER!$AS44:$AU44,PREENCHER!K44)=0,CONCATENATE(PREENCHER!BF44,#REF!),PREENCHER!K44))</f>
        <v/>
      </c>
      <c r="K46" s="23" t="str">
        <f>IF(PREENCHER!L44="","",IF(COUNTIF(PREENCHER!$AS44:$AU44,PREENCHER!L44)=0,CONCATENATE(PREENCHER!BG44,#REF!),PREENCHER!L44))</f>
        <v/>
      </c>
      <c r="L46" s="23" t="str">
        <f>IF(PREENCHER!M44="","",IF(COUNTIF(PREENCHER!$AS44:$AU44,PREENCHER!M44)=0,CONCATENATE(PREENCHER!BH44,#REF!),PREENCHER!M44))</f>
        <v/>
      </c>
      <c r="M46" s="23" t="str">
        <f>IF(PREENCHER!N44="","",IF(COUNTIF(PREENCHER!$AS44:$AU44,PREENCHER!N44)=0,CONCATENATE(PREENCHER!BI44,#REF!),PREENCHER!N44))</f>
        <v/>
      </c>
      <c r="N46" s="23" t="str">
        <f>IF(PREENCHER!R44="","",IF(COUNTIF(PREENCHER!$AS44:$AU44,PREENCHER!R44)=0,CONCATENATE(PREENCHER!BJ44,#REF!),PREENCHER!R44))</f>
        <v/>
      </c>
      <c r="O46" s="13" t="str">
        <f t="shared" si="0"/>
        <v/>
      </c>
      <c r="P46" s="13" t="str">
        <f t="shared" si="1"/>
        <v/>
      </c>
      <c r="Q46" s="24"/>
      <c r="R46" s="12"/>
      <c r="S46" s="13" t="str">
        <f t="shared" si="2"/>
        <v/>
      </c>
      <c r="T46" s="13" t="str">
        <f t="shared" si="3"/>
        <v/>
      </c>
      <c r="U46" s="25" t="str">
        <f t="shared" si="4"/>
        <v/>
      </c>
    </row>
    <row r="47" spans="1:21" x14ac:dyDescent="0.3">
      <c r="A47" s="22" t="str">
        <f>IF(PREENCHER!A45="","",PREENCHER!A45)</f>
        <v/>
      </c>
      <c r="B47" s="22" t="str">
        <f>IF(PREENCHER!B45="","",PREENCHER!B45)</f>
        <v/>
      </c>
      <c r="C47" s="22" t="str">
        <f>IF(PREENCHER!C45="","",PREENCHER!C45)</f>
        <v/>
      </c>
      <c r="D47" s="22" t="str">
        <f>IF(PREENCHER!D45="","",PREENCHER!D45)</f>
        <v/>
      </c>
      <c r="E47" s="23" t="str">
        <f>IF(PREENCHER!E45="","",IF(COUNTIF(PREENCHER!$AS45:$AU45,PREENCHER!E45)=0,CONCATENATE(PREENCHER!BA45,#REF!),PREENCHER!E45))</f>
        <v/>
      </c>
      <c r="F47" s="23" t="str">
        <f>IF(PREENCHER!F45="","",IF(COUNTIF(PREENCHER!$AS45:$AU45,PREENCHER!F45)=0,CONCATENATE(PREENCHER!BB45,#REF!),PREENCHER!F45))</f>
        <v/>
      </c>
      <c r="G47" s="23" t="str">
        <f>IF(PREENCHER!G45="","",IF(COUNTIF(PREENCHER!$AS45:$AU45,PREENCHER!G45)=0,CONCATENATE(PREENCHER!BC45,#REF!),PREENCHER!G45))</f>
        <v/>
      </c>
      <c r="H47" s="23" t="str">
        <f>IF(PREENCHER!H45="","",IF(COUNTIF(PREENCHER!$AS45:$AU45,PREENCHER!H45)=0,CONCATENATE(PREENCHER!BD45,#REF!),PREENCHER!H45))</f>
        <v/>
      </c>
      <c r="I47" s="23" t="str">
        <f>IF(PREENCHER!J45="","",IF(COUNTIF(PREENCHER!$AS45:$AU45,PREENCHER!J45)=0,CONCATENATE(PREENCHER!BE45,#REF!),PREENCHER!J45))</f>
        <v/>
      </c>
      <c r="J47" s="23" t="str">
        <f>IF(PREENCHER!K45="","",IF(COUNTIF(PREENCHER!$AS45:$AU45,PREENCHER!K45)=0,CONCATENATE(PREENCHER!BF45,#REF!),PREENCHER!K45))</f>
        <v/>
      </c>
      <c r="K47" s="23" t="str">
        <f>IF(PREENCHER!L45="","",IF(COUNTIF(PREENCHER!$AS45:$AU45,PREENCHER!L45)=0,CONCATENATE(PREENCHER!BG45,#REF!),PREENCHER!L45))</f>
        <v/>
      </c>
      <c r="L47" s="23" t="str">
        <f>IF(PREENCHER!M45="","",IF(COUNTIF(PREENCHER!$AS45:$AU45,PREENCHER!M45)=0,CONCATENATE(PREENCHER!BH45,#REF!),PREENCHER!M45))</f>
        <v/>
      </c>
      <c r="M47" s="23" t="str">
        <f>IF(PREENCHER!N45="","",IF(COUNTIF(PREENCHER!$AS45:$AU45,PREENCHER!N45)=0,CONCATENATE(PREENCHER!BI45,#REF!),PREENCHER!N45))</f>
        <v/>
      </c>
      <c r="N47" s="23" t="str">
        <f>IF(PREENCHER!R45="","",IF(COUNTIF(PREENCHER!$AS45:$AU45,PREENCHER!R45)=0,CONCATENATE(PREENCHER!BJ45,#REF!),PREENCHER!R45))</f>
        <v/>
      </c>
      <c r="O47" s="13" t="str">
        <f t="shared" si="0"/>
        <v/>
      </c>
      <c r="P47" s="13" t="str">
        <f t="shared" si="1"/>
        <v/>
      </c>
      <c r="Q47" s="24"/>
      <c r="R47" s="12"/>
      <c r="S47" s="13" t="str">
        <f t="shared" si="2"/>
        <v/>
      </c>
      <c r="T47" s="13" t="str">
        <f t="shared" si="3"/>
        <v/>
      </c>
      <c r="U47" s="25" t="str">
        <f t="shared" si="4"/>
        <v/>
      </c>
    </row>
    <row r="48" spans="1:21" x14ac:dyDescent="0.3">
      <c r="A48" s="22" t="str">
        <f>IF(PREENCHER!A46="","",PREENCHER!A46)</f>
        <v/>
      </c>
      <c r="B48" s="22" t="str">
        <f>IF(PREENCHER!B46="","",PREENCHER!B46)</f>
        <v/>
      </c>
      <c r="C48" s="22" t="str">
        <f>IF(PREENCHER!C46="","",PREENCHER!C46)</f>
        <v/>
      </c>
      <c r="D48" s="22" t="str">
        <f>IF(PREENCHER!D46="","",PREENCHER!D46)</f>
        <v/>
      </c>
      <c r="E48" s="23" t="str">
        <f>IF(PREENCHER!E46="","",IF(COUNTIF(PREENCHER!$AS46:$AU46,PREENCHER!E46)=0,CONCATENATE(PREENCHER!BA46,#REF!),PREENCHER!E46))</f>
        <v/>
      </c>
      <c r="F48" s="23" t="str">
        <f>IF(PREENCHER!F46="","",IF(COUNTIF(PREENCHER!$AS46:$AU46,PREENCHER!F46)=0,CONCATENATE(PREENCHER!BB46,#REF!),PREENCHER!F46))</f>
        <v/>
      </c>
      <c r="G48" s="23" t="str">
        <f>IF(PREENCHER!G46="","",IF(COUNTIF(PREENCHER!$AS46:$AU46,PREENCHER!G46)=0,CONCATENATE(PREENCHER!BC46,#REF!),PREENCHER!G46))</f>
        <v/>
      </c>
      <c r="H48" s="23" t="str">
        <f>IF(PREENCHER!H46="","",IF(COUNTIF(PREENCHER!$AS46:$AU46,PREENCHER!H46)=0,CONCATENATE(PREENCHER!BD46,#REF!),PREENCHER!H46))</f>
        <v/>
      </c>
      <c r="I48" s="23" t="str">
        <f>IF(PREENCHER!J46="","",IF(COUNTIF(PREENCHER!$AS46:$AU46,PREENCHER!J46)=0,CONCATENATE(PREENCHER!BE46,#REF!),PREENCHER!J46))</f>
        <v/>
      </c>
      <c r="J48" s="23" t="str">
        <f>IF(PREENCHER!K46="","",IF(COUNTIF(PREENCHER!$AS46:$AU46,PREENCHER!K46)=0,CONCATENATE(PREENCHER!BF46,#REF!),PREENCHER!K46))</f>
        <v/>
      </c>
      <c r="K48" s="23" t="str">
        <f>IF(PREENCHER!L46="","",IF(COUNTIF(PREENCHER!$AS46:$AU46,PREENCHER!L46)=0,CONCATENATE(PREENCHER!BG46,#REF!),PREENCHER!L46))</f>
        <v/>
      </c>
      <c r="L48" s="23" t="str">
        <f>IF(PREENCHER!M46="","",IF(COUNTIF(PREENCHER!$AS46:$AU46,PREENCHER!M46)=0,CONCATENATE(PREENCHER!BH46,#REF!),PREENCHER!M46))</f>
        <v/>
      </c>
      <c r="M48" s="23" t="str">
        <f>IF(PREENCHER!N46="","",IF(COUNTIF(PREENCHER!$AS46:$AU46,PREENCHER!N46)=0,CONCATENATE(PREENCHER!BI46,#REF!),PREENCHER!N46))</f>
        <v/>
      </c>
      <c r="N48" s="23" t="str">
        <f>IF(PREENCHER!R46="","",IF(COUNTIF(PREENCHER!$AS46:$AU46,PREENCHER!R46)=0,CONCATENATE(PREENCHER!BJ46,#REF!),PREENCHER!R46))</f>
        <v/>
      </c>
      <c r="O48" s="13" t="str">
        <f t="shared" si="0"/>
        <v/>
      </c>
      <c r="P48" s="13" t="str">
        <f t="shared" si="1"/>
        <v/>
      </c>
      <c r="Q48" s="24"/>
      <c r="R48" s="12"/>
      <c r="S48" s="13" t="str">
        <f t="shared" si="2"/>
        <v/>
      </c>
      <c r="T48" s="13" t="str">
        <f t="shared" si="3"/>
        <v/>
      </c>
      <c r="U48" s="25" t="str">
        <f t="shared" si="4"/>
        <v/>
      </c>
    </row>
    <row r="49" spans="1:21" x14ac:dyDescent="0.3">
      <c r="A49" s="22" t="str">
        <f>IF(PREENCHER!A47="","",PREENCHER!A47)</f>
        <v/>
      </c>
      <c r="B49" s="22" t="str">
        <f>IF(PREENCHER!B47="","",PREENCHER!B47)</f>
        <v/>
      </c>
      <c r="C49" s="22" t="str">
        <f>IF(PREENCHER!C47="","",PREENCHER!C47)</f>
        <v/>
      </c>
      <c r="D49" s="22" t="str">
        <f>IF(PREENCHER!D47="","",PREENCHER!D47)</f>
        <v/>
      </c>
      <c r="E49" s="23" t="str">
        <f>IF(PREENCHER!E47="","",IF(COUNTIF(PREENCHER!$AS47:$AU47,PREENCHER!E47)=0,CONCATENATE(PREENCHER!BA47,#REF!),PREENCHER!E47))</f>
        <v/>
      </c>
      <c r="F49" s="23" t="str">
        <f>IF(PREENCHER!F47="","",IF(COUNTIF(PREENCHER!$AS47:$AU47,PREENCHER!F47)=0,CONCATENATE(PREENCHER!BB47,#REF!),PREENCHER!F47))</f>
        <v/>
      </c>
      <c r="G49" s="23" t="str">
        <f>IF(PREENCHER!G47="","",IF(COUNTIF(PREENCHER!$AS47:$AU47,PREENCHER!G47)=0,CONCATENATE(PREENCHER!BC47,#REF!),PREENCHER!G47))</f>
        <v/>
      </c>
      <c r="H49" s="23" t="str">
        <f>IF(PREENCHER!H47="","",IF(COUNTIF(PREENCHER!$AS47:$AU47,PREENCHER!H47)=0,CONCATENATE(PREENCHER!BD47,#REF!),PREENCHER!H47))</f>
        <v/>
      </c>
      <c r="I49" s="23" t="str">
        <f>IF(PREENCHER!J47="","",IF(COUNTIF(PREENCHER!$AS47:$AU47,PREENCHER!J47)=0,CONCATENATE(PREENCHER!BE47,#REF!),PREENCHER!J47))</f>
        <v/>
      </c>
      <c r="J49" s="23" t="str">
        <f>IF(PREENCHER!K47="","",IF(COUNTIF(PREENCHER!$AS47:$AU47,PREENCHER!K47)=0,CONCATENATE(PREENCHER!BF47,#REF!),PREENCHER!K47))</f>
        <v/>
      </c>
      <c r="K49" s="23" t="str">
        <f>IF(PREENCHER!L47="","",IF(COUNTIF(PREENCHER!$AS47:$AU47,PREENCHER!L47)=0,CONCATENATE(PREENCHER!BG47,#REF!),PREENCHER!L47))</f>
        <v/>
      </c>
      <c r="L49" s="23" t="str">
        <f>IF(PREENCHER!M47="","",IF(COUNTIF(PREENCHER!$AS47:$AU47,PREENCHER!M47)=0,CONCATENATE(PREENCHER!BH47,#REF!),PREENCHER!M47))</f>
        <v/>
      </c>
      <c r="M49" s="23" t="str">
        <f>IF(PREENCHER!N47="","",IF(COUNTIF(PREENCHER!$AS47:$AU47,PREENCHER!N47)=0,CONCATENATE(PREENCHER!BI47,#REF!),PREENCHER!N47))</f>
        <v/>
      </c>
      <c r="N49" s="23" t="str">
        <f>IF(PREENCHER!R47="","",IF(COUNTIF(PREENCHER!$AS47:$AU47,PREENCHER!R47)=0,CONCATENATE(PREENCHER!BJ47,#REF!),PREENCHER!R47))</f>
        <v/>
      </c>
      <c r="O49" s="13" t="str">
        <f t="shared" si="0"/>
        <v/>
      </c>
      <c r="P49" s="13" t="str">
        <f t="shared" si="1"/>
        <v/>
      </c>
      <c r="Q49" s="24"/>
      <c r="R49" s="12"/>
      <c r="S49" s="13" t="str">
        <f t="shared" si="2"/>
        <v/>
      </c>
      <c r="T49" s="13" t="str">
        <f t="shared" si="3"/>
        <v/>
      </c>
      <c r="U49" s="25" t="str">
        <f t="shared" si="4"/>
        <v/>
      </c>
    </row>
    <row r="50" spans="1:21" x14ac:dyDescent="0.3">
      <c r="A50" s="22" t="str">
        <f>IF(PREENCHER!A48="","",PREENCHER!A48)</f>
        <v/>
      </c>
      <c r="B50" s="22" t="str">
        <f>IF(PREENCHER!B48="","",PREENCHER!B48)</f>
        <v/>
      </c>
      <c r="C50" s="22" t="str">
        <f>IF(PREENCHER!C48="","",PREENCHER!C48)</f>
        <v/>
      </c>
      <c r="D50" s="22" t="str">
        <f>IF(PREENCHER!D48="","",PREENCHER!D48)</f>
        <v/>
      </c>
      <c r="E50" s="23" t="str">
        <f>IF(PREENCHER!E48="","",IF(COUNTIF(PREENCHER!$AS48:$AU48,PREENCHER!E48)=0,CONCATENATE(PREENCHER!BA48,#REF!),PREENCHER!E48))</f>
        <v/>
      </c>
      <c r="F50" s="23" t="str">
        <f>IF(PREENCHER!F48="","",IF(COUNTIF(PREENCHER!$AS48:$AU48,PREENCHER!F48)=0,CONCATENATE(PREENCHER!BB48,#REF!),PREENCHER!F48))</f>
        <v/>
      </c>
      <c r="G50" s="23" t="str">
        <f>IF(PREENCHER!G48="","",IF(COUNTIF(PREENCHER!$AS48:$AU48,PREENCHER!G48)=0,CONCATENATE(PREENCHER!BC48,#REF!),PREENCHER!G48))</f>
        <v/>
      </c>
      <c r="H50" s="23" t="str">
        <f>IF(PREENCHER!H48="","",IF(COUNTIF(PREENCHER!$AS48:$AU48,PREENCHER!H48)=0,CONCATENATE(PREENCHER!BD48,#REF!),PREENCHER!H48))</f>
        <v/>
      </c>
      <c r="I50" s="23" t="str">
        <f>IF(PREENCHER!J48="","",IF(COUNTIF(PREENCHER!$AS48:$AU48,PREENCHER!J48)=0,CONCATENATE(PREENCHER!BE48,#REF!),PREENCHER!J48))</f>
        <v/>
      </c>
      <c r="J50" s="23" t="str">
        <f>IF(PREENCHER!K48="","",IF(COUNTIF(PREENCHER!$AS48:$AU48,PREENCHER!K48)=0,CONCATENATE(PREENCHER!BF48,#REF!),PREENCHER!K48))</f>
        <v/>
      </c>
      <c r="K50" s="23" t="str">
        <f>IF(PREENCHER!L48="","",IF(COUNTIF(PREENCHER!$AS48:$AU48,PREENCHER!L48)=0,CONCATENATE(PREENCHER!BG48,#REF!),PREENCHER!L48))</f>
        <v/>
      </c>
      <c r="L50" s="23" t="str">
        <f>IF(PREENCHER!M48="","",IF(COUNTIF(PREENCHER!$AS48:$AU48,PREENCHER!M48)=0,CONCATENATE(PREENCHER!BH48,#REF!),PREENCHER!M48))</f>
        <v/>
      </c>
      <c r="M50" s="23" t="str">
        <f>IF(PREENCHER!N48="","",IF(COUNTIF(PREENCHER!$AS48:$AU48,PREENCHER!N48)=0,CONCATENATE(PREENCHER!BI48,#REF!),PREENCHER!N48))</f>
        <v/>
      </c>
      <c r="N50" s="23" t="str">
        <f>IF(PREENCHER!R48="","",IF(COUNTIF(PREENCHER!$AS48:$AU48,PREENCHER!R48)=0,CONCATENATE(PREENCHER!BJ48,#REF!),PREENCHER!R48))</f>
        <v/>
      </c>
      <c r="O50" s="13" t="str">
        <f t="shared" si="0"/>
        <v/>
      </c>
      <c r="P50" s="13" t="str">
        <f t="shared" si="1"/>
        <v/>
      </c>
      <c r="Q50" s="24"/>
      <c r="R50" s="12"/>
      <c r="S50" s="13" t="str">
        <f t="shared" si="2"/>
        <v/>
      </c>
      <c r="T50" s="13" t="str">
        <f t="shared" si="3"/>
        <v/>
      </c>
      <c r="U50" s="25" t="str">
        <f t="shared" si="4"/>
        <v/>
      </c>
    </row>
    <row r="51" spans="1:21" x14ac:dyDescent="0.3">
      <c r="A51" s="22" t="str">
        <f>IF(PREENCHER!A49="","",PREENCHER!A49)</f>
        <v/>
      </c>
      <c r="B51" s="22" t="str">
        <f>IF(PREENCHER!B49="","",PREENCHER!B49)</f>
        <v/>
      </c>
      <c r="C51" s="22" t="str">
        <f>IF(PREENCHER!C49="","",PREENCHER!C49)</f>
        <v/>
      </c>
      <c r="D51" s="22" t="str">
        <f>IF(PREENCHER!D49="","",PREENCHER!D49)</f>
        <v/>
      </c>
      <c r="E51" s="23" t="str">
        <f>IF(PREENCHER!E49="","",IF(COUNTIF(PREENCHER!$AS49:$AU49,PREENCHER!E49)=0,CONCATENATE(PREENCHER!BA49,#REF!),PREENCHER!E49))</f>
        <v/>
      </c>
      <c r="F51" s="23" t="str">
        <f>IF(PREENCHER!F49="","",IF(COUNTIF(PREENCHER!$AS49:$AU49,PREENCHER!F49)=0,CONCATENATE(PREENCHER!BB49,#REF!),PREENCHER!F49))</f>
        <v/>
      </c>
      <c r="G51" s="23" t="str">
        <f>IF(PREENCHER!G49="","",IF(COUNTIF(PREENCHER!$AS49:$AU49,PREENCHER!G49)=0,CONCATENATE(PREENCHER!BC49,#REF!),PREENCHER!G49))</f>
        <v/>
      </c>
      <c r="H51" s="23" t="str">
        <f>IF(PREENCHER!H49="","",IF(COUNTIF(PREENCHER!$AS49:$AU49,PREENCHER!H49)=0,CONCATENATE(PREENCHER!BD49,#REF!),PREENCHER!H49))</f>
        <v/>
      </c>
      <c r="I51" s="23" t="str">
        <f>IF(PREENCHER!J49="","",IF(COUNTIF(PREENCHER!$AS49:$AU49,PREENCHER!J49)=0,CONCATENATE(PREENCHER!BE49,#REF!),PREENCHER!J49))</f>
        <v/>
      </c>
      <c r="J51" s="23" t="str">
        <f>IF(PREENCHER!K49="","",IF(COUNTIF(PREENCHER!$AS49:$AU49,PREENCHER!K49)=0,CONCATENATE(PREENCHER!BF49,#REF!),PREENCHER!K49))</f>
        <v/>
      </c>
      <c r="K51" s="23" t="str">
        <f>IF(PREENCHER!L49="","",IF(COUNTIF(PREENCHER!$AS49:$AU49,PREENCHER!L49)=0,CONCATENATE(PREENCHER!BG49,#REF!),PREENCHER!L49))</f>
        <v/>
      </c>
      <c r="L51" s="23" t="str">
        <f>IF(PREENCHER!M49="","",IF(COUNTIF(PREENCHER!$AS49:$AU49,PREENCHER!M49)=0,CONCATENATE(PREENCHER!BH49,#REF!),PREENCHER!M49))</f>
        <v/>
      </c>
      <c r="M51" s="23" t="str">
        <f>IF(PREENCHER!N49="","",IF(COUNTIF(PREENCHER!$AS49:$AU49,PREENCHER!N49)=0,CONCATENATE(PREENCHER!BI49,#REF!),PREENCHER!N49))</f>
        <v/>
      </c>
      <c r="N51" s="23" t="str">
        <f>IF(PREENCHER!R49="","",IF(COUNTIF(PREENCHER!$AS49:$AU49,PREENCHER!R49)=0,CONCATENATE(PREENCHER!BJ49,#REF!),PREENCHER!R49))</f>
        <v/>
      </c>
      <c r="O51" s="13" t="str">
        <f t="shared" si="0"/>
        <v/>
      </c>
      <c r="P51" s="13" t="str">
        <f t="shared" si="1"/>
        <v/>
      </c>
      <c r="Q51" s="24"/>
      <c r="R51" s="12"/>
      <c r="S51" s="13" t="str">
        <f t="shared" si="2"/>
        <v/>
      </c>
      <c r="T51" s="13" t="str">
        <f t="shared" si="3"/>
        <v/>
      </c>
      <c r="U51" s="25" t="str">
        <f t="shared" si="4"/>
        <v/>
      </c>
    </row>
    <row r="52" spans="1:21" x14ac:dyDescent="0.3">
      <c r="A52" s="22" t="str">
        <f>IF(PREENCHER!A50="","",PREENCHER!A50)</f>
        <v/>
      </c>
      <c r="B52" s="22" t="str">
        <f>IF(PREENCHER!B50="","",PREENCHER!B50)</f>
        <v/>
      </c>
      <c r="C52" s="22" t="str">
        <f>IF(PREENCHER!C50="","",PREENCHER!C50)</f>
        <v/>
      </c>
      <c r="D52" s="22" t="str">
        <f>IF(PREENCHER!D50="","",PREENCHER!D50)</f>
        <v/>
      </c>
      <c r="E52" s="23" t="str">
        <f>IF(PREENCHER!E50="","",IF(COUNTIF(PREENCHER!$AS50:$AU50,PREENCHER!E50)=0,CONCATENATE(PREENCHER!BA50,#REF!),PREENCHER!E50))</f>
        <v/>
      </c>
      <c r="F52" s="23" t="str">
        <f>IF(PREENCHER!F50="","",IF(COUNTIF(PREENCHER!$AS50:$AU50,PREENCHER!F50)=0,CONCATENATE(PREENCHER!BB50,#REF!),PREENCHER!F50))</f>
        <v/>
      </c>
      <c r="G52" s="23" t="str">
        <f>IF(PREENCHER!G50="","",IF(COUNTIF(PREENCHER!$AS50:$AU50,PREENCHER!G50)=0,CONCATENATE(PREENCHER!BC50,#REF!),PREENCHER!G50))</f>
        <v/>
      </c>
      <c r="H52" s="23" t="str">
        <f>IF(PREENCHER!H50="","",IF(COUNTIF(PREENCHER!$AS50:$AU50,PREENCHER!H50)=0,CONCATENATE(PREENCHER!BD50,#REF!),PREENCHER!H50))</f>
        <v/>
      </c>
      <c r="I52" s="23" t="str">
        <f>IF(PREENCHER!J50="","",IF(COUNTIF(PREENCHER!$AS50:$AU50,PREENCHER!J50)=0,CONCATENATE(PREENCHER!BE50,#REF!),PREENCHER!J50))</f>
        <v/>
      </c>
      <c r="J52" s="23" t="str">
        <f>IF(PREENCHER!K50="","",IF(COUNTIF(PREENCHER!$AS50:$AU50,PREENCHER!K50)=0,CONCATENATE(PREENCHER!BF50,#REF!),PREENCHER!K50))</f>
        <v/>
      </c>
      <c r="K52" s="23" t="str">
        <f>IF(PREENCHER!L50="","",IF(COUNTIF(PREENCHER!$AS50:$AU50,PREENCHER!L50)=0,CONCATENATE(PREENCHER!BG50,#REF!),PREENCHER!L50))</f>
        <v/>
      </c>
      <c r="L52" s="23" t="str">
        <f>IF(PREENCHER!M50="","",IF(COUNTIF(PREENCHER!$AS50:$AU50,PREENCHER!M50)=0,CONCATENATE(PREENCHER!BH50,#REF!),PREENCHER!M50))</f>
        <v/>
      </c>
      <c r="M52" s="23" t="str">
        <f>IF(PREENCHER!N50="","",IF(COUNTIF(PREENCHER!$AS50:$AU50,PREENCHER!N50)=0,CONCATENATE(PREENCHER!BI50,#REF!),PREENCHER!N50))</f>
        <v/>
      </c>
      <c r="N52" s="23" t="str">
        <f>IF(PREENCHER!R50="","",IF(COUNTIF(PREENCHER!$AS50:$AU50,PREENCHER!R50)=0,CONCATENATE(PREENCHER!BJ50,#REF!),PREENCHER!R50))</f>
        <v/>
      </c>
      <c r="O52" s="13" t="str">
        <f t="shared" si="0"/>
        <v/>
      </c>
      <c r="P52" s="13" t="str">
        <f t="shared" si="1"/>
        <v/>
      </c>
      <c r="Q52" s="24"/>
      <c r="R52" s="12"/>
      <c r="S52" s="13" t="str">
        <f t="shared" si="2"/>
        <v/>
      </c>
      <c r="T52" s="13" t="str">
        <f t="shared" si="3"/>
        <v/>
      </c>
      <c r="U52" s="25" t="str">
        <f t="shared" si="4"/>
        <v/>
      </c>
    </row>
    <row r="53" spans="1:21" x14ac:dyDescent="0.3">
      <c r="A53" s="22" t="str">
        <f>IF(PREENCHER!A51="","",PREENCHER!A51)</f>
        <v/>
      </c>
      <c r="B53" s="22" t="str">
        <f>IF(PREENCHER!B51="","",PREENCHER!B51)</f>
        <v/>
      </c>
      <c r="C53" s="22" t="str">
        <f>IF(PREENCHER!C51="","",PREENCHER!C51)</f>
        <v/>
      </c>
      <c r="D53" s="22" t="str">
        <f>IF(PREENCHER!D51="","",PREENCHER!D51)</f>
        <v/>
      </c>
      <c r="E53" s="23" t="str">
        <f>IF(PREENCHER!E51="","",IF(COUNTIF(PREENCHER!$AS51:$AU51,PREENCHER!E51)=0,CONCATENATE(PREENCHER!BA51,#REF!),PREENCHER!E51))</f>
        <v/>
      </c>
      <c r="F53" s="23" t="str">
        <f>IF(PREENCHER!F51="","",IF(COUNTIF(PREENCHER!$AS51:$AU51,PREENCHER!F51)=0,CONCATENATE(PREENCHER!BB51,#REF!),PREENCHER!F51))</f>
        <v/>
      </c>
      <c r="G53" s="23" t="str">
        <f>IF(PREENCHER!G51="","",IF(COUNTIF(PREENCHER!$AS51:$AU51,PREENCHER!G51)=0,CONCATENATE(PREENCHER!BC51,#REF!),PREENCHER!G51))</f>
        <v/>
      </c>
      <c r="H53" s="23" t="str">
        <f>IF(PREENCHER!H51="","",IF(COUNTIF(PREENCHER!$AS51:$AU51,PREENCHER!H51)=0,CONCATENATE(PREENCHER!BD51,#REF!),PREENCHER!H51))</f>
        <v/>
      </c>
      <c r="I53" s="23" t="str">
        <f>IF(PREENCHER!J51="","",IF(COUNTIF(PREENCHER!$AS51:$AU51,PREENCHER!J51)=0,CONCATENATE(PREENCHER!BE51,#REF!),PREENCHER!J51))</f>
        <v/>
      </c>
      <c r="J53" s="23" t="str">
        <f>IF(PREENCHER!K51="","",IF(COUNTIF(PREENCHER!$AS51:$AU51,PREENCHER!K51)=0,CONCATENATE(PREENCHER!BF51,#REF!),PREENCHER!K51))</f>
        <v/>
      </c>
      <c r="K53" s="23" t="str">
        <f>IF(PREENCHER!L51="","",IF(COUNTIF(PREENCHER!$AS51:$AU51,PREENCHER!L51)=0,CONCATENATE(PREENCHER!BG51,#REF!),PREENCHER!L51))</f>
        <v/>
      </c>
      <c r="L53" s="23" t="str">
        <f>IF(PREENCHER!M51="","",IF(COUNTIF(PREENCHER!$AS51:$AU51,PREENCHER!M51)=0,CONCATENATE(PREENCHER!BH51,#REF!),PREENCHER!M51))</f>
        <v/>
      </c>
      <c r="M53" s="23" t="str">
        <f>IF(PREENCHER!N51="","",IF(COUNTIF(PREENCHER!$AS51:$AU51,PREENCHER!N51)=0,CONCATENATE(PREENCHER!BI51,#REF!),PREENCHER!N51))</f>
        <v/>
      </c>
      <c r="N53" s="23" t="str">
        <f>IF(PREENCHER!R51="","",IF(COUNTIF(PREENCHER!$AS51:$AU51,PREENCHER!R51)=0,CONCATENATE(PREENCHER!BJ51,#REF!),PREENCHER!R51))</f>
        <v/>
      </c>
      <c r="O53" s="13" t="str">
        <f t="shared" si="0"/>
        <v/>
      </c>
      <c r="P53" s="13" t="str">
        <f t="shared" si="1"/>
        <v/>
      </c>
      <c r="Q53" s="24"/>
      <c r="R53" s="12"/>
      <c r="S53" s="13" t="str">
        <f t="shared" si="2"/>
        <v/>
      </c>
      <c r="T53" s="13" t="str">
        <f t="shared" si="3"/>
        <v/>
      </c>
      <c r="U53" s="25" t="str">
        <f t="shared" si="4"/>
        <v/>
      </c>
    </row>
    <row r="54" spans="1:21" x14ac:dyDescent="0.3">
      <c r="A54" s="22" t="str">
        <f>IF(PREENCHER!A52="","",PREENCHER!A52)</f>
        <v/>
      </c>
      <c r="B54" s="22" t="str">
        <f>IF(PREENCHER!B52="","",PREENCHER!B52)</f>
        <v/>
      </c>
      <c r="C54" s="22" t="str">
        <f>IF(PREENCHER!C52="","",PREENCHER!C52)</f>
        <v/>
      </c>
      <c r="D54" s="22" t="str">
        <f>IF(PREENCHER!D52="","",PREENCHER!D52)</f>
        <v/>
      </c>
      <c r="E54" s="23" t="str">
        <f>IF(PREENCHER!E52="","",IF(COUNTIF(PREENCHER!$AS52:$AU52,PREENCHER!E52)=0,CONCATENATE(PREENCHER!BA52,#REF!),PREENCHER!E52))</f>
        <v/>
      </c>
      <c r="F54" s="23" t="str">
        <f>IF(PREENCHER!F52="","",IF(COUNTIF(PREENCHER!$AS52:$AU52,PREENCHER!F52)=0,CONCATENATE(PREENCHER!BB52,#REF!),PREENCHER!F52))</f>
        <v/>
      </c>
      <c r="G54" s="23" t="str">
        <f>IF(PREENCHER!G52="","",IF(COUNTIF(PREENCHER!$AS52:$AU52,PREENCHER!G52)=0,CONCATENATE(PREENCHER!BC52,#REF!),PREENCHER!G52))</f>
        <v/>
      </c>
      <c r="H54" s="23" t="str">
        <f>IF(PREENCHER!H52="","",IF(COUNTIF(PREENCHER!$AS52:$AU52,PREENCHER!H52)=0,CONCATENATE(PREENCHER!BD52,#REF!),PREENCHER!H52))</f>
        <v/>
      </c>
      <c r="I54" s="23" t="str">
        <f>IF(PREENCHER!J52="","",IF(COUNTIF(PREENCHER!$AS52:$AU52,PREENCHER!J52)=0,CONCATENATE(PREENCHER!BE52,#REF!),PREENCHER!J52))</f>
        <v/>
      </c>
      <c r="J54" s="23" t="str">
        <f>IF(PREENCHER!K52="","",IF(COUNTIF(PREENCHER!$AS52:$AU52,PREENCHER!K52)=0,CONCATENATE(PREENCHER!BF52,#REF!),PREENCHER!K52))</f>
        <v/>
      </c>
      <c r="K54" s="23" t="str">
        <f>IF(PREENCHER!L52="","",IF(COUNTIF(PREENCHER!$AS52:$AU52,PREENCHER!L52)=0,CONCATENATE(PREENCHER!BG52,#REF!),PREENCHER!L52))</f>
        <v/>
      </c>
      <c r="L54" s="23" t="str">
        <f>IF(PREENCHER!M52="","",IF(COUNTIF(PREENCHER!$AS52:$AU52,PREENCHER!M52)=0,CONCATENATE(PREENCHER!BH52,#REF!),PREENCHER!M52))</f>
        <v/>
      </c>
      <c r="M54" s="23" t="str">
        <f>IF(PREENCHER!N52="","",IF(COUNTIF(PREENCHER!$AS52:$AU52,PREENCHER!N52)=0,CONCATENATE(PREENCHER!BI52,#REF!),PREENCHER!N52))</f>
        <v/>
      </c>
      <c r="N54" s="23" t="str">
        <f>IF(PREENCHER!R52="","",IF(COUNTIF(PREENCHER!$AS52:$AU52,PREENCHER!R52)=0,CONCATENATE(PREENCHER!BJ52,#REF!),PREENCHER!R52))</f>
        <v/>
      </c>
      <c r="O54" s="13" t="str">
        <f t="shared" si="0"/>
        <v/>
      </c>
      <c r="P54" s="13" t="str">
        <f t="shared" si="1"/>
        <v/>
      </c>
      <c r="Q54" s="24"/>
      <c r="R54" s="12"/>
      <c r="S54" s="13" t="str">
        <f t="shared" si="2"/>
        <v/>
      </c>
      <c r="T54" s="13" t="str">
        <f t="shared" si="3"/>
        <v/>
      </c>
      <c r="U54" s="25" t="str">
        <f t="shared" si="4"/>
        <v/>
      </c>
    </row>
    <row r="55" spans="1:21" x14ac:dyDescent="0.3">
      <c r="A55" s="22" t="str">
        <f>IF(PREENCHER!A53="","",PREENCHER!A53)</f>
        <v/>
      </c>
      <c r="B55" s="22" t="str">
        <f>IF(PREENCHER!B53="","",PREENCHER!B53)</f>
        <v/>
      </c>
      <c r="C55" s="22" t="str">
        <f>IF(PREENCHER!C53="","",PREENCHER!C53)</f>
        <v/>
      </c>
      <c r="D55" s="22" t="str">
        <f>IF(PREENCHER!D53="","",PREENCHER!D53)</f>
        <v/>
      </c>
      <c r="E55" s="23" t="str">
        <f>IF(PREENCHER!E53="","",IF(COUNTIF(PREENCHER!$AS53:$AU53,PREENCHER!E53)=0,CONCATENATE(PREENCHER!BA53,#REF!),PREENCHER!E53))</f>
        <v/>
      </c>
      <c r="F55" s="23" t="str">
        <f>IF(PREENCHER!F53="","",IF(COUNTIF(PREENCHER!$AS53:$AU53,PREENCHER!F53)=0,CONCATENATE(PREENCHER!BB53,#REF!),PREENCHER!F53))</f>
        <v/>
      </c>
      <c r="G55" s="23" t="str">
        <f>IF(PREENCHER!G53="","",IF(COUNTIF(PREENCHER!$AS53:$AU53,PREENCHER!G53)=0,CONCATENATE(PREENCHER!BC53,#REF!),PREENCHER!G53))</f>
        <v/>
      </c>
      <c r="H55" s="23" t="str">
        <f>IF(PREENCHER!H53="","",IF(COUNTIF(PREENCHER!$AS53:$AU53,PREENCHER!H53)=0,CONCATENATE(PREENCHER!BD53,#REF!),PREENCHER!H53))</f>
        <v/>
      </c>
      <c r="I55" s="23" t="str">
        <f>IF(PREENCHER!J53="","",IF(COUNTIF(PREENCHER!$AS53:$AU53,PREENCHER!J53)=0,CONCATENATE(PREENCHER!BE53,#REF!),PREENCHER!J53))</f>
        <v/>
      </c>
      <c r="J55" s="23" t="str">
        <f>IF(PREENCHER!K53="","",IF(COUNTIF(PREENCHER!$AS53:$AU53,PREENCHER!K53)=0,CONCATENATE(PREENCHER!BF53,#REF!),PREENCHER!K53))</f>
        <v/>
      </c>
      <c r="K55" s="23" t="str">
        <f>IF(PREENCHER!L53="","",IF(COUNTIF(PREENCHER!$AS53:$AU53,PREENCHER!L53)=0,CONCATENATE(PREENCHER!BG53,#REF!),PREENCHER!L53))</f>
        <v/>
      </c>
      <c r="L55" s="23" t="str">
        <f>IF(PREENCHER!M53="","",IF(COUNTIF(PREENCHER!$AS53:$AU53,PREENCHER!M53)=0,CONCATENATE(PREENCHER!BH53,#REF!),PREENCHER!M53))</f>
        <v/>
      </c>
      <c r="M55" s="23" t="str">
        <f>IF(PREENCHER!N53="","",IF(COUNTIF(PREENCHER!$AS53:$AU53,PREENCHER!N53)=0,CONCATENATE(PREENCHER!BI53,#REF!),PREENCHER!N53))</f>
        <v/>
      </c>
      <c r="N55" s="23" t="str">
        <f>IF(PREENCHER!R53="","",IF(COUNTIF(PREENCHER!$AS53:$AU53,PREENCHER!R53)=0,CONCATENATE(PREENCHER!BJ53,#REF!),PREENCHER!R53))</f>
        <v/>
      </c>
      <c r="O55" s="13" t="str">
        <f t="shared" si="0"/>
        <v/>
      </c>
      <c r="P55" s="13" t="str">
        <f t="shared" si="1"/>
        <v/>
      </c>
      <c r="Q55" s="24"/>
      <c r="R55" s="12"/>
      <c r="S55" s="13" t="str">
        <f t="shared" si="2"/>
        <v/>
      </c>
      <c r="T55" s="13" t="str">
        <f t="shared" si="3"/>
        <v/>
      </c>
      <c r="U55" s="25" t="str">
        <f t="shared" si="4"/>
        <v/>
      </c>
    </row>
    <row r="56" spans="1:21" x14ac:dyDescent="0.3">
      <c r="A56" s="22" t="str">
        <f>IF(PREENCHER!A54="","",PREENCHER!A54)</f>
        <v/>
      </c>
      <c r="B56" s="22" t="str">
        <f>IF(PREENCHER!B54="","",PREENCHER!B54)</f>
        <v/>
      </c>
      <c r="C56" s="22" t="str">
        <f>IF(PREENCHER!C54="","",PREENCHER!C54)</f>
        <v/>
      </c>
      <c r="D56" s="22" t="str">
        <f>IF(PREENCHER!D54="","",PREENCHER!D54)</f>
        <v/>
      </c>
      <c r="E56" s="23" t="str">
        <f>IF(PREENCHER!E54="","",IF(COUNTIF(PREENCHER!$AS54:$AU54,PREENCHER!E54)=0,CONCATENATE(PREENCHER!BA54,#REF!),PREENCHER!E54))</f>
        <v/>
      </c>
      <c r="F56" s="23" t="str">
        <f>IF(PREENCHER!F54="","",IF(COUNTIF(PREENCHER!$AS54:$AU54,PREENCHER!F54)=0,CONCATENATE(PREENCHER!BB54,#REF!),PREENCHER!F54))</f>
        <v/>
      </c>
      <c r="G56" s="23" t="str">
        <f>IF(PREENCHER!G54="","",IF(COUNTIF(PREENCHER!$AS54:$AU54,PREENCHER!G54)=0,CONCATENATE(PREENCHER!BC54,#REF!),PREENCHER!G54))</f>
        <v/>
      </c>
      <c r="H56" s="23" t="str">
        <f>IF(PREENCHER!H54="","",IF(COUNTIF(PREENCHER!$AS54:$AU54,PREENCHER!H54)=0,CONCATENATE(PREENCHER!BD54,#REF!),PREENCHER!H54))</f>
        <v/>
      </c>
      <c r="I56" s="23" t="str">
        <f>IF(PREENCHER!J54="","",IF(COUNTIF(PREENCHER!$AS54:$AU54,PREENCHER!J54)=0,CONCATENATE(PREENCHER!BE54,#REF!),PREENCHER!J54))</f>
        <v/>
      </c>
      <c r="J56" s="23" t="str">
        <f>IF(PREENCHER!K54="","",IF(COUNTIF(PREENCHER!$AS54:$AU54,PREENCHER!K54)=0,CONCATENATE(PREENCHER!BF54,#REF!),PREENCHER!K54))</f>
        <v/>
      </c>
      <c r="K56" s="23" t="str">
        <f>IF(PREENCHER!L54="","",IF(COUNTIF(PREENCHER!$AS54:$AU54,PREENCHER!L54)=0,CONCATENATE(PREENCHER!BG54,#REF!),PREENCHER!L54))</f>
        <v/>
      </c>
      <c r="L56" s="23" t="str">
        <f>IF(PREENCHER!M54="","",IF(COUNTIF(PREENCHER!$AS54:$AU54,PREENCHER!M54)=0,CONCATENATE(PREENCHER!BH54,#REF!),PREENCHER!M54))</f>
        <v/>
      </c>
      <c r="M56" s="23" t="str">
        <f>IF(PREENCHER!N54="","",IF(COUNTIF(PREENCHER!$AS54:$AU54,PREENCHER!N54)=0,CONCATENATE(PREENCHER!BI54,#REF!),PREENCHER!N54))</f>
        <v/>
      </c>
      <c r="N56" s="23" t="str">
        <f>IF(PREENCHER!R54="","",IF(COUNTIF(PREENCHER!$AS54:$AU54,PREENCHER!R54)=0,CONCATENATE(PREENCHER!BJ54,#REF!),PREENCHER!R54))</f>
        <v/>
      </c>
      <c r="O56" s="13" t="str">
        <f t="shared" si="0"/>
        <v/>
      </c>
      <c r="P56" s="13" t="str">
        <f t="shared" si="1"/>
        <v/>
      </c>
      <c r="Q56" s="24"/>
      <c r="R56" s="12"/>
      <c r="S56" s="13" t="str">
        <f t="shared" si="2"/>
        <v/>
      </c>
      <c r="T56" s="13" t="str">
        <f t="shared" si="3"/>
        <v/>
      </c>
      <c r="U56" s="25" t="str">
        <f t="shared" si="4"/>
        <v/>
      </c>
    </row>
    <row r="57" spans="1:21" x14ac:dyDescent="0.3">
      <c r="A57" s="22" t="str">
        <f>IF(PREENCHER!A55="","",PREENCHER!A55)</f>
        <v/>
      </c>
      <c r="B57" s="22" t="str">
        <f>IF(PREENCHER!B55="","",PREENCHER!B55)</f>
        <v/>
      </c>
      <c r="C57" s="22" t="str">
        <f>IF(PREENCHER!C55="","",PREENCHER!C55)</f>
        <v/>
      </c>
      <c r="D57" s="22" t="str">
        <f>IF(PREENCHER!D55="","",PREENCHER!D55)</f>
        <v/>
      </c>
      <c r="E57" s="23" t="str">
        <f>IF(PREENCHER!E55="","",IF(COUNTIF(PREENCHER!$AS55:$AU55,PREENCHER!E55)=0,CONCATENATE(PREENCHER!BA55,#REF!),PREENCHER!E55))</f>
        <v/>
      </c>
      <c r="F57" s="23" t="str">
        <f>IF(PREENCHER!F55="","",IF(COUNTIF(PREENCHER!$AS55:$AU55,PREENCHER!F55)=0,CONCATENATE(PREENCHER!BB55,#REF!),PREENCHER!F55))</f>
        <v/>
      </c>
      <c r="G57" s="23" t="str">
        <f>IF(PREENCHER!G55="","",IF(COUNTIF(PREENCHER!$AS55:$AU55,PREENCHER!G55)=0,CONCATENATE(PREENCHER!BC55,#REF!),PREENCHER!G55))</f>
        <v/>
      </c>
      <c r="H57" s="23" t="str">
        <f>IF(PREENCHER!H55="","",IF(COUNTIF(PREENCHER!$AS55:$AU55,PREENCHER!H55)=0,CONCATENATE(PREENCHER!BD55,#REF!),PREENCHER!H55))</f>
        <v/>
      </c>
      <c r="I57" s="23" t="str">
        <f>IF(PREENCHER!J55="","",IF(COUNTIF(PREENCHER!$AS55:$AU55,PREENCHER!J55)=0,CONCATENATE(PREENCHER!BE55,#REF!),PREENCHER!J55))</f>
        <v/>
      </c>
      <c r="J57" s="23" t="str">
        <f>IF(PREENCHER!K55="","",IF(COUNTIF(PREENCHER!$AS55:$AU55,PREENCHER!K55)=0,CONCATENATE(PREENCHER!BF55,#REF!),PREENCHER!K55))</f>
        <v/>
      </c>
      <c r="K57" s="23" t="str">
        <f>IF(PREENCHER!L55="","",IF(COUNTIF(PREENCHER!$AS55:$AU55,PREENCHER!L55)=0,CONCATENATE(PREENCHER!BG55,#REF!),PREENCHER!L55))</f>
        <v/>
      </c>
      <c r="L57" s="23" t="str">
        <f>IF(PREENCHER!M55="","",IF(COUNTIF(PREENCHER!$AS55:$AU55,PREENCHER!M55)=0,CONCATENATE(PREENCHER!BH55,#REF!),PREENCHER!M55))</f>
        <v/>
      </c>
      <c r="M57" s="23" t="str">
        <f>IF(PREENCHER!N55="","",IF(COUNTIF(PREENCHER!$AS55:$AU55,PREENCHER!N55)=0,CONCATENATE(PREENCHER!BI55,#REF!),PREENCHER!N55))</f>
        <v/>
      </c>
      <c r="N57" s="23" t="str">
        <f>IF(PREENCHER!R55="","",IF(COUNTIF(PREENCHER!$AS55:$AU55,PREENCHER!R55)=0,CONCATENATE(PREENCHER!BJ55,#REF!),PREENCHER!R55))</f>
        <v/>
      </c>
      <c r="O57" s="13" t="str">
        <f t="shared" si="0"/>
        <v/>
      </c>
      <c r="P57" s="13" t="str">
        <f t="shared" si="1"/>
        <v/>
      </c>
      <c r="Q57" s="24"/>
      <c r="R57" s="12"/>
      <c r="S57" s="13" t="str">
        <f t="shared" si="2"/>
        <v/>
      </c>
      <c r="T57" s="13" t="str">
        <f t="shared" si="3"/>
        <v/>
      </c>
      <c r="U57" s="25" t="str">
        <f t="shared" si="4"/>
        <v/>
      </c>
    </row>
    <row r="58" spans="1:21" x14ac:dyDescent="0.3">
      <c r="A58" s="22" t="str">
        <f>IF(PREENCHER!A56="","",PREENCHER!A56)</f>
        <v/>
      </c>
      <c r="B58" s="22" t="str">
        <f>IF(PREENCHER!B56="","",PREENCHER!B56)</f>
        <v/>
      </c>
      <c r="C58" s="22" t="str">
        <f>IF(PREENCHER!C56="","",PREENCHER!C56)</f>
        <v/>
      </c>
      <c r="D58" s="22" t="str">
        <f>IF(PREENCHER!D56="","",PREENCHER!D56)</f>
        <v/>
      </c>
      <c r="E58" s="23" t="str">
        <f>IF(PREENCHER!E56="","",IF(COUNTIF(PREENCHER!$AS56:$AU56,PREENCHER!E56)=0,CONCATENATE(PREENCHER!BA56,#REF!),PREENCHER!E56))</f>
        <v/>
      </c>
      <c r="F58" s="23" t="str">
        <f>IF(PREENCHER!F56="","",IF(COUNTIF(PREENCHER!$AS56:$AU56,PREENCHER!F56)=0,CONCATENATE(PREENCHER!BB56,#REF!),PREENCHER!F56))</f>
        <v/>
      </c>
      <c r="G58" s="23" t="str">
        <f>IF(PREENCHER!G56="","",IF(COUNTIF(PREENCHER!$AS56:$AU56,PREENCHER!G56)=0,CONCATENATE(PREENCHER!BC56,#REF!),PREENCHER!G56))</f>
        <v/>
      </c>
      <c r="H58" s="23" t="str">
        <f>IF(PREENCHER!H56="","",IF(COUNTIF(PREENCHER!$AS56:$AU56,PREENCHER!H56)=0,CONCATENATE(PREENCHER!BD56,#REF!),PREENCHER!H56))</f>
        <v/>
      </c>
      <c r="I58" s="23" t="str">
        <f>IF(PREENCHER!J56="","",IF(COUNTIF(PREENCHER!$AS56:$AU56,PREENCHER!J56)=0,CONCATENATE(PREENCHER!BE56,#REF!),PREENCHER!J56))</f>
        <v/>
      </c>
      <c r="J58" s="23" t="str">
        <f>IF(PREENCHER!K56="","",IF(COUNTIF(PREENCHER!$AS56:$AU56,PREENCHER!K56)=0,CONCATENATE(PREENCHER!BF56,#REF!),PREENCHER!K56))</f>
        <v/>
      </c>
      <c r="K58" s="23" t="str">
        <f>IF(PREENCHER!L56="","",IF(COUNTIF(PREENCHER!$AS56:$AU56,PREENCHER!L56)=0,CONCATENATE(PREENCHER!BG56,#REF!),PREENCHER!L56))</f>
        <v/>
      </c>
      <c r="L58" s="23" t="str">
        <f>IF(PREENCHER!M56="","",IF(COUNTIF(PREENCHER!$AS56:$AU56,PREENCHER!M56)=0,CONCATENATE(PREENCHER!BH56,#REF!),PREENCHER!M56))</f>
        <v/>
      </c>
      <c r="M58" s="23" t="str">
        <f>IF(PREENCHER!N56="","",IF(COUNTIF(PREENCHER!$AS56:$AU56,PREENCHER!N56)=0,CONCATENATE(PREENCHER!BI56,#REF!),PREENCHER!N56))</f>
        <v/>
      </c>
      <c r="N58" s="23" t="str">
        <f>IF(PREENCHER!R56="","",IF(COUNTIF(PREENCHER!$AS56:$AU56,PREENCHER!R56)=0,CONCATENATE(PREENCHER!BJ56,#REF!),PREENCHER!R56))</f>
        <v/>
      </c>
      <c r="O58" s="13" t="str">
        <f t="shared" si="0"/>
        <v/>
      </c>
      <c r="P58" s="13" t="str">
        <f t="shared" si="1"/>
        <v/>
      </c>
      <c r="Q58" s="24"/>
      <c r="R58" s="12"/>
      <c r="S58" s="13" t="str">
        <f t="shared" si="2"/>
        <v/>
      </c>
      <c r="T58" s="13" t="str">
        <f t="shared" si="3"/>
        <v/>
      </c>
      <c r="U58" s="25" t="str">
        <f t="shared" si="4"/>
        <v/>
      </c>
    </row>
    <row r="59" spans="1:21" x14ac:dyDescent="0.3">
      <c r="A59" s="22" t="str">
        <f>IF(PREENCHER!A57="","",PREENCHER!A57)</f>
        <v/>
      </c>
      <c r="B59" s="22" t="str">
        <f>IF(PREENCHER!B57="","",PREENCHER!B57)</f>
        <v/>
      </c>
      <c r="C59" s="22" t="str">
        <f>IF(PREENCHER!C57="","",PREENCHER!C57)</f>
        <v/>
      </c>
      <c r="D59" s="22" t="str">
        <f>IF(PREENCHER!D57="","",PREENCHER!D57)</f>
        <v/>
      </c>
      <c r="E59" s="23" t="str">
        <f>IF(PREENCHER!E57="","",IF(COUNTIF(PREENCHER!$AS57:$AU57,PREENCHER!E57)=0,CONCATENATE(PREENCHER!BA57,#REF!),PREENCHER!E57))</f>
        <v/>
      </c>
      <c r="F59" s="23" t="str">
        <f>IF(PREENCHER!F57="","",IF(COUNTIF(PREENCHER!$AS57:$AU57,PREENCHER!F57)=0,CONCATENATE(PREENCHER!BB57,#REF!),PREENCHER!F57))</f>
        <v/>
      </c>
      <c r="G59" s="23" t="str">
        <f>IF(PREENCHER!G57="","",IF(COUNTIF(PREENCHER!$AS57:$AU57,PREENCHER!G57)=0,CONCATENATE(PREENCHER!BC57,#REF!),PREENCHER!G57))</f>
        <v/>
      </c>
      <c r="H59" s="23" t="str">
        <f>IF(PREENCHER!H57="","",IF(COUNTIF(PREENCHER!$AS57:$AU57,PREENCHER!H57)=0,CONCATENATE(PREENCHER!BD57,#REF!),PREENCHER!H57))</f>
        <v/>
      </c>
      <c r="I59" s="23" t="str">
        <f>IF(PREENCHER!J57="","",IF(COUNTIF(PREENCHER!$AS57:$AU57,PREENCHER!J57)=0,CONCATENATE(PREENCHER!BE57,#REF!),PREENCHER!J57))</f>
        <v/>
      </c>
      <c r="J59" s="23" t="str">
        <f>IF(PREENCHER!K57="","",IF(COUNTIF(PREENCHER!$AS57:$AU57,PREENCHER!K57)=0,CONCATENATE(PREENCHER!BF57,#REF!),PREENCHER!K57))</f>
        <v/>
      </c>
      <c r="K59" s="23" t="str">
        <f>IF(PREENCHER!L57="","",IF(COUNTIF(PREENCHER!$AS57:$AU57,PREENCHER!L57)=0,CONCATENATE(PREENCHER!BG57,#REF!),PREENCHER!L57))</f>
        <v/>
      </c>
      <c r="L59" s="23" t="str">
        <f>IF(PREENCHER!M57="","",IF(COUNTIF(PREENCHER!$AS57:$AU57,PREENCHER!M57)=0,CONCATENATE(PREENCHER!BH57,#REF!),PREENCHER!M57))</f>
        <v/>
      </c>
      <c r="M59" s="23" t="str">
        <f>IF(PREENCHER!N57="","",IF(COUNTIF(PREENCHER!$AS57:$AU57,PREENCHER!N57)=0,CONCATENATE(PREENCHER!BI57,#REF!),PREENCHER!N57))</f>
        <v/>
      </c>
      <c r="N59" s="23" t="str">
        <f>IF(PREENCHER!R57="","",IF(COUNTIF(PREENCHER!$AS57:$AU57,PREENCHER!R57)=0,CONCATENATE(PREENCHER!BJ57,#REF!),PREENCHER!R57))</f>
        <v/>
      </c>
      <c r="O59" s="13" t="str">
        <f t="shared" si="0"/>
        <v/>
      </c>
      <c r="P59" s="13" t="str">
        <f t="shared" si="1"/>
        <v/>
      </c>
      <c r="Q59" s="24"/>
      <c r="R59" s="12"/>
      <c r="S59" s="13" t="str">
        <f t="shared" si="2"/>
        <v/>
      </c>
      <c r="T59" s="13" t="str">
        <f t="shared" si="3"/>
        <v/>
      </c>
      <c r="U59" s="25" t="str">
        <f t="shared" si="4"/>
        <v/>
      </c>
    </row>
    <row r="60" spans="1:21" x14ac:dyDescent="0.3">
      <c r="A60" s="22" t="str">
        <f>IF(PREENCHER!A58="","",PREENCHER!A58)</f>
        <v/>
      </c>
      <c r="B60" s="22" t="str">
        <f>IF(PREENCHER!B58="","",PREENCHER!B58)</f>
        <v/>
      </c>
      <c r="C60" s="22" t="str">
        <f>IF(PREENCHER!C58="","",PREENCHER!C58)</f>
        <v/>
      </c>
      <c r="D60" s="22" t="str">
        <f>IF(PREENCHER!D58="","",PREENCHER!D58)</f>
        <v/>
      </c>
      <c r="E60" s="23" t="str">
        <f>IF(PREENCHER!E58="","",IF(COUNTIF(PREENCHER!$AS58:$AU58,PREENCHER!E58)=0,CONCATENATE(PREENCHER!BA58,#REF!),PREENCHER!E58))</f>
        <v/>
      </c>
      <c r="F60" s="23" t="str">
        <f>IF(PREENCHER!F58="","",IF(COUNTIF(PREENCHER!$AS58:$AU58,PREENCHER!F58)=0,CONCATENATE(PREENCHER!BB58,#REF!),PREENCHER!F58))</f>
        <v/>
      </c>
      <c r="G60" s="23" t="str">
        <f>IF(PREENCHER!G58="","",IF(COUNTIF(PREENCHER!$AS58:$AU58,PREENCHER!G58)=0,CONCATENATE(PREENCHER!BC58,#REF!),PREENCHER!G58))</f>
        <v/>
      </c>
      <c r="H60" s="23" t="str">
        <f>IF(PREENCHER!H58="","",IF(COUNTIF(PREENCHER!$AS58:$AU58,PREENCHER!H58)=0,CONCATENATE(PREENCHER!BD58,#REF!),PREENCHER!H58))</f>
        <v/>
      </c>
      <c r="I60" s="23" t="str">
        <f>IF(PREENCHER!J58="","",IF(COUNTIF(PREENCHER!$AS58:$AU58,PREENCHER!J58)=0,CONCATENATE(PREENCHER!BE58,#REF!),PREENCHER!J58))</f>
        <v/>
      </c>
      <c r="J60" s="23" t="str">
        <f>IF(PREENCHER!K58="","",IF(COUNTIF(PREENCHER!$AS58:$AU58,PREENCHER!K58)=0,CONCATENATE(PREENCHER!BF58,#REF!),PREENCHER!K58))</f>
        <v/>
      </c>
      <c r="K60" s="23" t="str">
        <f>IF(PREENCHER!L58="","",IF(COUNTIF(PREENCHER!$AS58:$AU58,PREENCHER!L58)=0,CONCATENATE(PREENCHER!BG58,#REF!),PREENCHER!L58))</f>
        <v/>
      </c>
      <c r="L60" s="23" t="str">
        <f>IF(PREENCHER!M58="","",IF(COUNTIF(PREENCHER!$AS58:$AU58,PREENCHER!M58)=0,CONCATENATE(PREENCHER!BH58,#REF!),PREENCHER!M58))</f>
        <v/>
      </c>
      <c r="M60" s="23" t="str">
        <f>IF(PREENCHER!N58="","",IF(COUNTIF(PREENCHER!$AS58:$AU58,PREENCHER!N58)=0,CONCATENATE(PREENCHER!BI58,#REF!),PREENCHER!N58))</f>
        <v/>
      </c>
      <c r="N60" s="23" t="str">
        <f>IF(PREENCHER!R58="","",IF(COUNTIF(PREENCHER!$AS58:$AU58,PREENCHER!R58)=0,CONCATENATE(PREENCHER!BJ58,#REF!),PREENCHER!R58))</f>
        <v/>
      </c>
      <c r="O60" s="13" t="str">
        <f t="shared" si="0"/>
        <v/>
      </c>
      <c r="P60" s="13" t="str">
        <f t="shared" si="1"/>
        <v/>
      </c>
      <c r="Q60" s="24"/>
      <c r="R60" s="12"/>
      <c r="S60" s="13" t="str">
        <f t="shared" si="2"/>
        <v/>
      </c>
      <c r="T60" s="13" t="str">
        <f t="shared" si="3"/>
        <v/>
      </c>
      <c r="U60" s="25" t="str">
        <f t="shared" si="4"/>
        <v/>
      </c>
    </row>
    <row r="61" spans="1:21" x14ac:dyDescent="0.3">
      <c r="A61" s="22" t="str">
        <f>IF(PREENCHER!A59="","",PREENCHER!A59)</f>
        <v/>
      </c>
      <c r="B61" s="22" t="str">
        <f>IF(PREENCHER!B59="","",PREENCHER!B59)</f>
        <v/>
      </c>
      <c r="C61" s="22" t="str">
        <f>IF(PREENCHER!C59="","",PREENCHER!C59)</f>
        <v/>
      </c>
      <c r="D61" s="22" t="str">
        <f>IF(PREENCHER!D59="","",PREENCHER!D59)</f>
        <v/>
      </c>
      <c r="E61" s="23" t="str">
        <f>IF(PREENCHER!E59="","",IF(COUNTIF(PREENCHER!$AS59:$AU59,PREENCHER!E59)=0,CONCATENATE(PREENCHER!BA59,#REF!),PREENCHER!E59))</f>
        <v/>
      </c>
      <c r="F61" s="23" t="str">
        <f>IF(PREENCHER!F59="","",IF(COUNTIF(PREENCHER!$AS59:$AU59,PREENCHER!F59)=0,CONCATENATE(PREENCHER!BB59,#REF!),PREENCHER!F59))</f>
        <v/>
      </c>
      <c r="G61" s="23" t="str">
        <f>IF(PREENCHER!G59="","",IF(COUNTIF(PREENCHER!$AS59:$AU59,PREENCHER!G59)=0,CONCATENATE(PREENCHER!BC59,#REF!),PREENCHER!G59))</f>
        <v/>
      </c>
      <c r="H61" s="23" t="str">
        <f>IF(PREENCHER!H59="","",IF(COUNTIF(PREENCHER!$AS59:$AU59,PREENCHER!H59)=0,CONCATENATE(PREENCHER!BD59,#REF!),PREENCHER!H59))</f>
        <v/>
      </c>
      <c r="I61" s="23" t="str">
        <f>IF(PREENCHER!J59="","",IF(COUNTIF(PREENCHER!$AS59:$AU59,PREENCHER!J59)=0,CONCATENATE(PREENCHER!BE59,#REF!),PREENCHER!J59))</f>
        <v/>
      </c>
      <c r="J61" s="23" t="str">
        <f>IF(PREENCHER!K59="","",IF(COUNTIF(PREENCHER!$AS59:$AU59,PREENCHER!K59)=0,CONCATENATE(PREENCHER!BF59,#REF!),PREENCHER!K59))</f>
        <v/>
      </c>
      <c r="K61" s="23" t="str">
        <f>IF(PREENCHER!L59="","",IF(COUNTIF(PREENCHER!$AS59:$AU59,PREENCHER!L59)=0,CONCATENATE(PREENCHER!BG59,#REF!),PREENCHER!L59))</f>
        <v/>
      </c>
      <c r="L61" s="23" t="str">
        <f>IF(PREENCHER!M59="","",IF(COUNTIF(PREENCHER!$AS59:$AU59,PREENCHER!M59)=0,CONCATENATE(PREENCHER!BH59,#REF!),PREENCHER!M59))</f>
        <v/>
      </c>
      <c r="M61" s="23" t="str">
        <f>IF(PREENCHER!N59="","",IF(COUNTIF(PREENCHER!$AS59:$AU59,PREENCHER!N59)=0,CONCATENATE(PREENCHER!BI59,#REF!),PREENCHER!N59))</f>
        <v/>
      </c>
      <c r="N61" s="23" t="str">
        <f>IF(PREENCHER!R59="","",IF(COUNTIF(PREENCHER!$AS59:$AU59,PREENCHER!R59)=0,CONCATENATE(PREENCHER!BJ59,#REF!),PREENCHER!R59))</f>
        <v/>
      </c>
      <c r="O61" s="13" t="str">
        <f t="shared" si="0"/>
        <v/>
      </c>
      <c r="P61" s="13" t="str">
        <f t="shared" si="1"/>
        <v/>
      </c>
      <c r="Q61" s="24"/>
      <c r="R61" s="12"/>
      <c r="S61" s="13" t="str">
        <f t="shared" si="2"/>
        <v/>
      </c>
      <c r="T61" s="13" t="str">
        <f t="shared" si="3"/>
        <v/>
      </c>
      <c r="U61" s="25" t="str">
        <f t="shared" si="4"/>
        <v/>
      </c>
    </row>
    <row r="62" spans="1:21" x14ac:dyDescent="0.3">
      <c r="A62" s="22" t="str">
        <f>IF(PREENCHER!A60="","",PREENCHER!A60)</f>
        <v/>
      </c>
      <c r="B62" s="22" t="str">
        <f>IF(PREENCHER!B60="","",PREENCHER!B60)</f>
        <v/>
      </c>
      <c r="C62" s="22" t="str">
        <f>IF(PREENCHER!C60="","",PREENCHER!C60)</f>
        <v/>
      </c>
      <c r="D62" s="22" t="str">
        <f>IF(PREENCHER!D60="","",PREENCHER!D60)</f>
        <v/>
      </c>
      <c r="E62" s="23" t="str">
        <f>IF(PREENCHER!E60="","",IF(COUNTIF(PREENCHER!$AS60:$AU60,PREENCHER!E60)=0,CONCATENATE(PREENCHER!BA60,#REF!),PREENCHER!E60))</f>
        <v/>
      </c>
      <c r="F62" s="23" t="str">
        <f>IF(PREENCHER!F60="","",IF(COUNTIF(PREENCHER!$AS60:$AU60,PREENCHER!F60)=0,CONCATENATE(PREENCHER!BB60,#REF!),PREENCHER!F60))</f>
        <v/>
      </c>
      <c r="G62" s="23" t="str">
        <f>IF(PREENCHER!G60="","",IF(COUNTIF(PREENCHER!$AS60:$AU60,PREENCHER!G60)=0,CONCATENATE(PREENCHER!BC60,#REF!),PREENCHER!G60))</f>
        <v/>
      </c>
      <c r="H62" s="23" t="str">
        <f>IF(PREENCHER!H60="","",IF(COUNTIF(PREENCHER!$AS60:$AU60,PREENCHER!H60)=0,CONCATENATE(PREENCHER!BD60,#REF!),PREENCHER!H60))</f>
        <v/>
      </c>
      <c r="I62" s="23" t="str">
        <f>IF(PREENCHER!J60="","",IF(COUNTIF(PREENCHER!$AS60:$AU60,PREENCHER!J60)=0,CONCATENATE(PREENCHER!BE60,#REF!),PREENCHER!J60))</f>
        <v/>
      </c>
      <c r="J62" s="23" t="str">
        <f>IF(PREENCHER!K60="","",IF(COUNTIF(PREENCHER!$AS60:$AU60,PREENCHER!K60)=0,CONCATENATE(PREENCHER!BF60,#REF!),PREENCHER!K60))</f>
        <v/>
      </c>
      <c r="K62" s="23" t="str">
        <f>IF(PREENCHER!L60="","",IF(COUNTIF(PREENCHER!$AS60:$AU60,PREENCHER!L60)=0,CONCATENATE(PREENCHER!BG60,#REF!),PREENCHER!L60))</f>
        <v/>
      </c>
      <c r="L62" s="23" t="str">
        <f>IF(PREENCHER!M60="","",IF(COUNTIF(PREENCHER!$AS60:$AU60,PREENCHER!M60)=0,CONCATENATE(PREENCHER!BH60,#REF!),PREENCHER!M60))</f>
        <v/>
      </c>
      <c r="M62" s="23" t="str">
        <f>IF(PREENCHER!N60="","",IF(COUNTIF(PREENCHER!$AS60:$AU60,PREENCHER!N60)=0,CONCATENATE(PREENCHER!BI60,#REF!),PREENCHER!N60))</f>
        <v/>
      </c>
      <c r="N62" s="23" t="str">
        <f>IF(PREENCHER!R60="","",IF(COUNTIF(PREENCHER!$AS60:$AU60,PREENCHER!R60)=0,CONCATENATE(PREENCHER!BJ60,#REF!),PREENCHER!R60))</f>
        <v/>
      </c>
      <c r="O62" s="13" t="str">
        <f t="shared" si="0"/>
        <v/>
      </c>
      <c r="P62" s="13" t="str">
        <f t="shared" si="1"/>
        <v/>
      </c>
      <c r="Q62" s="24"/>
      <c r="R62" s="12"/>
      <c r="S62" s="13" t="str">
        <f t="shared" si="2"/>
        <v/>
      </c>
      <c r="T62" s="13" t="str">
        <f t="shared" si="3"/>
        <v/>
      </c>
      <c r="U62" s="25" t="str">
        <f t="shared" si="4"/>
        <v/>
      </c>
    </row>
    <row r="63" spans="1:21" x14ac:dyDescent="0.3">
      <c r="A63" s="22" t="str">
        <f>IF(PREENCHER!A61="","",PREENCHER!A61)</f>
        <v/>
      </c>
      <c r="B63" s="22" t="str">
        <f>IF(PREENCHER!B61="","",PREENCHER!B61)</f>
        <v/>
      </c>
      <c r="C63" s="22" t="str">
        <f>IF(PREENCHER!C61="","",PREENCHER!C61)</f>
        <v/>
      </c>
      <c r="D63" s="22" t="str">
        <f>IF(PREENCHER!D61="","",PREENCHER!D61)</f>
        <v/>
      </c>
      <c r="E63" s="23" t="str">
        <f>IF(PREENCHER!E61="","",IF(COUNTIF(PREENCHER!$AS61:$AU61,PREENCHER!E61)=0,CONCATENATE(PREENCHER!BA61,#REF!),PREENCHER!E61))</f>
        <v/>
      </c>
      <c r="F63" s="23" t="str">
        <f>IF(PREENCHER!F61="","",IF(COUNTIF(PREENCHER!$AS61:$AU61,PREENCHER!F61)=0,CONCATENATE(PREENCHER!BB61,#REF!),PREENCHER!F61))</f>
        <v/>
      </c>
      <c r="G63" s="23" t="str">
        <f>IF(PREENCHER!G61="","",IF(COUNTIF(PREENCHER!$AS61:$AU61,PREENCHER!G61)=0,CONCATENATE(PREENCHER!BC61,#REF!),PREENCHER!G61))</f>
        <v/>
      </c>
      <c r="H63" s="23" t="str">
        <f>IF(PREENCHER!H61="","",IF(COUNTIF(PREENCHER!$AS61:$AU61,PREENCHER!H61)=0,CONCATENATE(PREENCHER!BD61,#REF!),PREENCHER!H61))</f>
        <v/>
      </c>
      <c r="I63" s="23" t="str">
        <f>IF(PREENCHER!J61="","",IF(COUNTIF(PREENCHER!$AS61:$AU61,PREENCHER!J61)=0,CONCATENATE(PREENCHER!BE61,#REF!),PREENCHER!J61))</f>
        <v/>
      </c>
      <c r="J63" s="23" t="str">
        <f>IF(PREENCHER!K61="","",IF(COUNTIF(PREENCHER!$AS61:$AU61,PREENCHER!K61)=0,CONCATENATE(PREENCHER!BF61,#REF!),PREENCHER!K61))</f>
        <v/>
      </c>
      <c r="K63" s="23" t="str">
        <f>IF(PREENCHER!L61="","",IF(COUNTIF(PREENCHER!$AS61:$AU61,PREENCHER!L61)=0,CONCATENATE(PREENCHER!BG61,#REF!),PREENCHER!L61))</f>
        <v/>
      </c>
      <c r="L63" s="23" t="str">
        <f>IF(PREENCHER!M61="","",IF(COUNTIF(PREENCHER!$AS61:$AU61,PREENCHER!M61)=0,CONCATENATE(PREENCHER!BH61,#REF!),PREENCHER!M61))</f>
        <v/>
      </c>
      <c r="M63" s="23" t="str">
        <f>IF(PREENCHER!N61="","",IF(COUNTIF(PREENCHER!$AS61:$AU61,PREENCHER!N61)=0,CONCATENATE(PREENCHER!BI61,#REF!),PREENCHER!N61))</f>
        <v/>
      </c>
      <c r="N63" s="23" t="str">
        <f>IF(PREENCHER!R61="","",IF(COUNTIF(PREENCHER!$AS61:$AU61,PREENCHER!R61)=0,CONCATENATE(PREENCHER!BJ61,#REF!),PREENCHER!R61))</f>
        <v/>
      </c>
      <c r="O63" s="13" t="str">
        <f t="shared" si="0"/>
        <v/>
      </c>
      <c r="P63" s="13" t="str">
        <f t="shared" si="1"/>
        <v/>
      </c>
      <c r="Q63" s="24"/>
      <c r="R63" s="12"/>
      <c r="S63" s="13" t="str">
        <f t="shared" si="2"/>
        <v/>
      </c>
      <c r="T63" s="13" t="str">
        <f t="shared" si="3"/>
        <v/>
      </c>
      <c r="U63" s="25" t="str">
        <f t="shared" si="4"/>
        <v/>
      </c>
    </row>
    <row r="64" spans="1:21" x14ac:dyDescent="0.3">
      <c r="A64" s="22" t="str">
        <f>IF(PREENCHER!A62="","",PREENCHER!A62)</f>
        <v/>
      </c>
      <c r="B64" s="22" t="str">
        <f>IF(PREENCHER!B62="","",PREENCHER!B62)</f>
        <v/>
      </c>
      <c r="C64" s="22" t="str">
        <f>IF(PREENCHER!C62="","",PREENCHER!C62)</f>
        <v/>
      </c>
      <c r="D64" s="22" t="str">
        <f>IF(PREENCHER!D62="","",PREENCHER!D62)</f>
        <v/>
      </c>
      <c r="E64" s="23" t="str">
        <f>IF(PREENCHER!E62="","",IF(COUNTIF(PREENCHER!$AS62:$AU62,PREENCHER!E62)=0,CONCATENATE(PREENCHER!BA62,#REF!),PREENCHER!E62))</f>
        <v/>
      </c>
      <c r="F64" s="23" t="str">
        <f>IF(PREENCHER!F62="","",IF(COUNTIF(PREENCHER!$AS62:$AU62,PREENCHER!F62)=0,CONCATENATE(PREENCHER!BB62,#REF!),PREENCHER!F62))</f>
        <v/>
      </c>
      <c r="G64" s="23" t="str">
        <f>IF(PREENCHER!G62="","",IF(COUNTIF(PREENCHER!$AS62:$AU62,PREENCHER!G62)=0,CONCATENATE(PREENCHER!BC62,#REF!),PREENCHER!G62))</f>
        <v/>
      </c>
      <c r="H64" s="23" t="str">
        <f>IF(PREENCHER!H62="","",IF(COUNTIF(PREENCHER!$AS62:$AU62,PREENCHER!H62)=0,CONCATENATE(PREENCHER!BD62,#REF!),PREENCHER!H62))</f>
        <v/>
      </c>
      <c r="I64" s="23" t="str">
        <f>IF(PREENCHER!J62="","",IF(COUNTIF(PREENCHER!$AS62:$AU62,PREENCHER!J62)=0,CONCATENATE(PREENCHER!BE62,#REF!),PREENCHER!J62))</f>
        <v/>
      </c>
      <c r="J64" s="23" t="str">
        <f>IF(PREENCHER!K62="","",IF(COUNTIF(PREENCHER!$AS62:$AU62,PREENCHER!K62)=0,CONCATENATE(PREENCHER!BF62,#REF!),PREENCHER!K62))</f>
        <v/>
      </c>
      <c r="K64" s="23" t="str">
        <f>IF(PREENCHER!L62="","",IF(COUNTIF(PREENCHER!$AS62:$AU62,PREENCHER!L62)=0,CONCATENATE(PREENCHER!BG62,#REF!),PREENCHER!L62))</f>
        <v/>
      </c>
      <c r="L64" s="23" t="str">
        <f>IF(PREENCHER!M62="","",IF(COUNTIF(PREENCHER!$AS62:$AU62,PREENCHER!M62)=0,CONCATENATE(PREENCHER!BH62,#REF!),PREENCHER!M62))</f>
        <v/>
      </c>
      <c r="M64" s="23" t="str">
        <f>IF(PREENCHER!N62="","",IF(COUNTIF(PREENCHER!$AS62:$AU62,PREENCHER!N62)=0,CONCATENATE(PREENCHER!BI62,#REF!),PREENCHER!N62))</f>
        <v/>
      </c>
      <c r="N64" s="23" t="str">
        <f>IF(PREENCHER!R62="","",IF(COUNTIF(PREENCHER!$AS62:$AU62,PREENCHER!R62)=0,CONCATENATE(PREENCHER!BJ62,#REF!),PREENCHER!R62))</f>
        <v/>
      </c>
      <c r="O64" s="13" t="str">
        <f t="shared" si="0"/>
        <v/>
      </c>
      <c r="P64" s="13" t="str">
        <f t="shared" si="1"/>
        <v/>
      </c>
      <c r="Q64" s="24"/>
      <c r="R64" s="12"/>
      <c r="S64" s="13" t="str">
        <f t="shared" si="2"/>
        <v/>
      </c>
      <c r="T64" s="13" t="str">
        <f t="shared" si="3"/>
        <v/>
      </c>
      <c r="U64" s="25" t="str">
        <f t="shared" si="4"/>
        <v/>
      </c>
    </row>
    <row r="65" spans="1:21" x14ac:dyDescent="0.3">
      <c r="A65" s="22" t="str">
        <f>IF(PREENCHER!A63="","",PREENCHER!A63)</f>
        <v/>
      </c>
      <c r="B65" s="22" t="str">
        <f>IF(PREENCHER!B63="","",PREENCHER!B63)</f>
        <v/>
      </c>
      <c r="C65" s="22" t="str">
        <f>IF(PREENCHER!C63="","",PREENCHER!C63)</f>
        <v/>
      </c>
      <c r="D65" s="22" t="str">
        <f>IF(PREENCHER!D63="","",PREENCHER!D63)</f>
        <v/>
      </c>
      <c r="E65" s="23" t="str">
        <f>IF(PREENCHER!E63="","",IF(COUNTIF(PREENCHER!$AS63:$AU63,PREENCHER!E63)=0,CONCATENATE(PREENCHER!BA63,#REF!),PREENCHER!E63))</f>
        <v/>
      </c>
      <c r="F65" s="23" t="str">
        <f>IF(PREENCHER!F63="","",IF(COUNTIF(PREENCHER!$AS63:$AU63,PREENCHER!F63)=0,CONCATENATE(PREENCHER!BB63,#REF!),PREENCHER!F63))</f>
        <v/>
      </c>
      <c r="G65" s="23" t="str">
        <f>IF(PREENCHER!G63="","",IF(COUNTIF(PREENCHER!$AS63:$AU63,PREENCHER!G63)=0,CONCATENATE(PREENCHER!BC63,#REF!),PREENCHER!G63))</f>
        <v/>
      </c>
      <c r="H65" s="23" t="str">
        <f>IF(PREENCHER!H63="","",IF(COUNTIF(PREENCHER!$AS63:$AU63,PREENCHER!H63)=0,CONCATENATE(PREENCHER!BD63,#REF!),PREENCHER!H63))</f>
        <v/>
      </c>
      <c r="I65" s="23" t="str">
        <f>IF(PREENCHER!J63="","",IF(COUNTIF(PREENCHER!$AS63:$AU63,PREENCHER!J63)=0,CONCATENATE(PREENCHER!BE63,#REF!),PREENCHER!J63))</f>
        <v/>
      </c>
      <c r="J65" s="23" t="str">
        <f>IF(PREENCHER!K63="","",IF(COUNTIF(PREENCHER!$AS63:$AU63,PREENCHER!K63)=0,CONCATENATE(PREENCHER!BF63,#REF!),PREENCHER!K63))</f>
        <v/>
      </c>
      <c r="K65" s="23" t="str">
        <f>IF(PREENCHER!L63="","",IF(COUNTIF(PREENCHER!$AS63:$AU63,PREENCHER!L63)=0,CONCATENATE(PREENCHER!BG63,#REF!),PREENCHER!L63))</f>
        <v/>
      </c>
      <c r="L65" s="23" t="str">
        <f>IF(PREENCHER!M63="","",IF(COUNTIF(PREENCHER!$AS63:$AU63,PREENCHER!M63)=0,CONCATENATE(PREENCHER!BH63,#REF!),PREENCHER!M63))</f>
        <v/>
      </c>
      <c r="M65" s="23" t="str">
        <f>IF(PREENCHER!N63="","",IF(COUNTIF(PREENCHER!$AS63:$AU63,PREENCHER!N63)=0,CONCATENATE(PREENCHER!BI63,#REF!),PREENCHER!N63))</f>
        <v/>
      </c>
      <c r="N65" s="23" t="str">
        <f>IF(PREENCHER!R63="","",IF(COUNTIF(PREENCHER!$AS63:$AU63,PREENCHER!R63)=0,CONCATENATE(PREENCHER!BJ63,#REF!),PREENCHER!R63))</f>
        <v/>
      </c>
      <c r="O65" s="13" t="str">
        <f t="shared" si="0"/>
        <v/>
      </c>
      <c r="P65" s="13" t="str">
        <f t="shared" si="1"/>
        <v/>
      </c>
      <c r="Q65" s="24"/>
      <c r="R65" s="12"/>
      <c r="S65" s="13" t="str">
        <f t="shared" si="2"/>
        <v/>
      </c>
      <c r="T65" s="13" t="str">
        <f t="shared" si="3"/>
        <v/>
      </c>
      <c r="U65" s="25" t="str">
        <f t="shared" si="4"/>
        <v/>
      </c>
    </row>
    <row r="66" spans="1:21" x14ac:dyDescent="0.3">
      <c r="A66" s="22" t="str">
        <f>IF(PREENCHER!A64="","",PREENCHER!A64)</f>
        <v/>
      </c>
      <c r="B66" s="22" t="str">
        <f>IF(PREENCHER!B64="","",PREENCHER!B64)</f>
        <v/>
      </c>
      <c r="C66" s="22" t="str">
        <f>IF(PREENCHER!C64="","",PREENCHER!C64)</f>
        <v/>
      </c>
      <c r="D66" s="22" t="str">
        <f>IF(PREENCHER!D64="","",PREENCHER!D64)</f>
        <v/>
      </c>
      <c r="E66" s="23" t="str">
        <f>IF(PREENCHER!E64="","",IF(COUNTIF(PREENCHER!$AS64:$AU64,PREENCHER!E64)=0,CONCATENATE(PREENCHER!BA64,#REF!),PREENCHER!E64))</f>
        <v/>
      </c>
      <c r="F66" s="23" t="str">
        <f>IF(PREENCHER!F64="","",IF(COUNTIF(PREENCHER!$AS64:$AU64,PREENCHER!F64)=0,CONCATENATE(PREENCHER!BB64,#REF!),PREENCHER!F64))</f>
        <v/>
      </c>
      <c r="G66" s="23" t="str">
        <f>IF(PREENCHER!G64="","",IF(COUNTIF(PREENCHER!$AS64:$AU64,PREENCHER!G64)=0,CONCATENATE(PREENCHER!BC64,#REF!),PREENCHER!G64))</f>
        <v/>
      </c>
      <c r="H66" s="23" t="str">
        <f>IF(PREENCHER!H64="","",IF(COUNTIF(PREENCHER!$AS64:$AU64,PREENCHER!H64)=0,CONCATENATE(PREENCHER!BD64,#REF!),PREENCHER!H64))</f>
        <v/>
      </c>
      <c r="I66" s="23" t="str">
        <f>IF(PREENCHER!J64="","",IF(COUNTIF(PREENCHER!$AS64:$AU64,PREENCHER!J64)=0,CONCATENATE(PREENCHER!BE64,#REF!),PREENCHER!J64))</f>
        <v/>
      </c>
      <c r="J66" s="23" t="str">
        <f>IF(PREENCHER!K64="","",IF(COUNTIF(PREENCHER!$AS64:$AU64,PREENCHER!K64)=0,CONCATENATE(PREENCHER!BF64,#REF!),PREENCHER!K64))</f>
        <v/>
      </c>
      <c r="K66" s="23" t="str">
        <f>IF(PREENCHER!L64="","",IF(COUNTIF(PREENCHER!$AS64:$AU64,PREENCHER!L64)=0,CONCATENATE(PREENCHER!BG64,#REF!),PREENCHER!L64))</f>
        <v/>
      </c>
      <c r="L66" s="23" t="str">
        <f>IF(PREENCHER!M64="","",IF(COUNTIF(PREENCHER!$AS64:$AU64,PREENCHER!M64)=0,CONCATENATE(PREENCHER!BH64,#REF!),PREENCHER!M64))</f>
        <v/>
      </c>
      <c r="M66" s="23" t="str">
        <f>IF(PREENCHER!N64="","",IF(COUNTIF(PREENCHER!$AS64:$AU64,PREENCHER!N64)=0,CONCATENATE(PREENCHER!BI64,#REF!),PREENCHER!N64))</f>
        <v/>
      </c>
      <c r="N66" s="23" t="str">
        <f>IF(PREENCHER!R64="","",IF(COUNTIF(PREENCHER!$AS64:$AU64,PREENCHER!R64)=0,CONCATENATE(PREENCHER!BJ64,#REF!),PREENCHER!R64))</f>
        <v/>
      </c>
      <c r="O66" s="13" t="str">
        <f t="shared" si="0"/>
        <v/>
      </c>
      <c r="P66" s="13" t="str">
        <f t="shared" si="1"/>
        <v/>
      </c>
      <c r="Q66" s="24"/>
      <c r="R66" s="12"/>
      <c r="S66" s="13" t="str">
        <f t="shared" si="2"/>
        <v/>
      </c>
      <c r="T66" s="13" t="str">
        <f t="shared" si="3"/>
        <v/>
      </c>
      <c r="U66" s="25" t="str">
        <f t="shared" si="4"/>
        <v/>
      </c>
    </row>
    <row r="67" spans="1:21" x14ac:dyDescent="0.3">
      <c r="A67" s="22" t="str">
        <f>IF(PREENCHER!A65="","",PREENCHER!A65)</f>
        <v/>
      </c>
      <c r="B67" s="22" t="str">
        <f>IF(PREENCHER!B65="","",PREENCHER!B65)</f>
        <v/>
      </c>
      <c r="C67" s="22" t="str">
        <f>IF(PREENCHER!C65="","",PREENCHER!C65)</f>
        <v/>
      </c>
      <c r="D67" s="22" t="str">
        <f>IF(PREENCHER!D65="","",PREENCHER!D65)</f>
        <v/>
      </c>
      <c r="E67" s="23" t="str">
        <f>IF(PREENCHER!E65="","",IF(COUNTIF(PREENCHER!$AS65:$AU65,PREENCHER!E65)=0,CONCATENATE(PREENCHER!BA65,#REF!),PREENCHER!E65))</f>
        <v/>
      </c>
      <c r="F67" s="23" t="str">
        <f>IF(PREENCHER!F65="","",IF(COUNTIF(PREENCHER!$AS65:$AU65,PREENCHER!F65)=0,CONCATENATE(PREENCHER!BB65,#REF!),PREENCHER!F65))</f>
        <v/>
      </c>
      <c r="G67" s="23" t="str">
        <f>IF(PREENCHER!G65="","",IF(COUNTIF(PREENCHER!$AS65:$AU65,PREENCHER!G65)=0,CONCATENATE(PREENCHER!BC65,#REF!),PREENCHER!G65))</f>
        <v/>
      </c>
      <c r="H67" s="23" t="str">
        <f>IF(PREENCHER!H65="","",IF(COUNTIF(PREENCHER!$AS65:$AU65,PREENCHER!H65)=0,CONCATENATE(PREENCHER!BD65,#REF!),PREENCHER!H65))</f>
        <v/>
      </c>
      <c r="I67" s="23" t="str">
        <f>IF(PREENCHER!J65="","",IF(COUNTIF(PREENCHER!$AS65:$AU65,PREENCHER!J65)=0,CONCATENATE(PREENCHER!BE65,#REF!),PREENCHER!J65))</f>
        <v/>
      </c>
      <c r="J67" s="23" t="str">
        <f>IF(PREENCHER!K65="","",IF(COUNTIF(PREENCHER!$AS65:$AU65,PREENCHER!K65)=0,CONCATENATE(PREENCHER!BF65,#REF!),PREENCHER!K65))</f>
        <v/>
      </c>
      <c r="K67" s="23" t="str">
        <f>IF(PREENCHER!L65="","",IF(COUNTIF(PREENCHER!$AS65:$AU65,PREENCHER!L65)=0,CONCATENATE(PREENCHER!BG65,#REF!),PREENCHER!L65))</f>
        <v/>
      </c>
      <c r="L67" s="23" t="str">
        <f>IF(PREENCHER!M65="","",IF(COUNTIF(PREENCHER!$AS65:$AU65,PREENCHER!M65)=0,CONCATENATE(PREENCHER!BH65,#REF!),PREENCHER!M65))</f>
        <v/>
      </c>
      <c r="M67" s="23" t="str">
        <f>IF(PREENCHER!N65="","",IF(COUNTIF(PREENCHER!$AS65:$AU65,PREENCHER!N65)=0,CONCATENATE(PREENCHER!BI65,#REF!),PREENCHER!N65))</f>
        <v/>
      </c>
      <c r="N67" s="23" t="str">
        <f>IF(PREENCHER!R65="","",IF(COUNTIF(PREENCHER!$AS65:$AU65,PREENCHER!R65)=0,CONCATENATE(PREENCHER!BJ65,#REF!),PREENCHER!R65))</f>
        <v/>
      </c>
      <c r="O67" s="13" t="str">
        <f t="shared" si="0"/>
        <v/>
      </c>
      <c r="P67" s="13" t="str">
        <f t="shared" si="1"/>
        <v/>
      </c>
      <c r="Q67" s="24"/>
      <c r="R67" s="12"/>
      <c r="S67" s="13" t="str">
        <f t="shared" si="2"/>
        <v/>
      </c>
      <c r="T67" s="13" t="str">
        <f t="shared" si="3"/>
        <v/>
      </c>
      <c r="U67" s="25" t="str">
        <f t="shared" si="4"/>
        <v/>
      </c>
    </row>
    <row r="68" spans="1:21" ht="15" customHeight="1" x14ac:dyDescent="0.3">
      <c r="A68" s="183" t="s">
        <v>47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5" t="str">
        <f>IF(SUM(P8:P67)=0,"",SUM(P8:P67))</f>
        <v/>
      </c>
      <c r="Q68" s="12"/>
      <c r="R68" s="12"/>
      <c r="S68" s="12"/>
      <c r="T68" s="12"/>
      <c r="U68" s="12"/>
    </row>
  </sheetData>
  <sheetProtection selectLockedCells="1" selectUnlockedCells="1"/>
  <mergeCells count="2">
    <mergeCell ref="S6:U6"/>
    <mergeCell ref="A68:O6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0" ma:contentTypeDescription="Create a new document." ma:contentTypeScope="" ma:versionID="cda258e2580839ed023960a38e014b3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7768a619d4685466a0f2646525aa689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6D72FC-C47E-47B4-A6AE-EF20616B4F84}">
  <ds:schemaRefs>
    <ds:schemaRef ds:uri="http://schemas.microsoft.com/office/2006/documentManagement/types"/>
    <ds:schemaRef ds:uri="http://purl.org/dc/dcmitype/"/>
    <ds:schemaRef ds:uri="fed02734-a752-47ba-8936-a432a7118a7e"/>
    <ds:schemaRef ds:uri="5705cfee-9805-40b2-bb93-857057e68a0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CCBBE86-298B-4F61-94C6-8743062B6C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BD8D03-758E-493C-9263-2DD45531F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PREENCHER</vt:lpstr>
      <vt:lpstr>Média 1º, 2º e 3º</vt:lpstr>
      <vt:lpstr>Média 2º, 3º e 4º</vt:lpstr>
      <vt:lpstr>Média 3º, 4º e 5º</vt:lpstr>
      <vt:lpstr>Média 4º, 5º e 6º</vt:lpstr>
      <vt:lpstr>PREENCHER!Area_de_impressao</vt:lpstr>
      <vt:lpstr>PREENCHER!Excel_BuiltIn_Print_Area</vt:lpstr>
      <vt:lpstr>PREENCHER!Excel_BuiltIn_Print_Titles</vt:lpstr>
      <vt:lpstr>PREENCHER!Titulos_de_impressao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Pains</dc:creator>
  <cp:keywords/>
  <dc:description/>
  <cp:lastModifiedBy>B. Pains</cp:lastModifiedBy>
  <cp:revision/>
  <cp:lastPrinted>2023-05-18T22:13:50Z</cp:lastPrinted>
  <dcterms:created xsi:type="dcterms:W3CDTF">2023-04-04T14:57:03Z</dcterms:created>
  <dcterms:modified xsi:type="dcterms:W3CDTF">2023-05-19T17:00:22Z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