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676" windowHeight="6948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'PREENCHER'!$A$1:$Z$10</definedName>
    <definedName name="Excel_BuiltIn_Print_Area" localSheetId="0">'PREENCHER'!$A$1:$Z$10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<sst xmlns="http://schemas.openxmlformats.org/spreadsheetml/2006/main" count="58" uniqueCount="33">
  <si>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</si>
  <si>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</si>
  <si>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</si>
  <si>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</si>
  <si>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</si>
  <si>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</si>
  <si>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</si>
  <si>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PREÇO 5</t>
  </si>
  <si>
    <t>PREÇO 6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</si>
  <si>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</si>
  <si>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</si>
  <si>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</si>
  <si>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</si>
  <si>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</si>
  <si>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</si>
  <si>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</si>
  <si>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</si>
  <si>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</si>
  <si>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</si>
  <si>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</si>
  <si>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</si>
  <si>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</si>
  <si>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</si>
  <si>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</si>
  <si>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</si>
  <si>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</si>
  <si>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</si>
  <si>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 xml:space="preserve">prefeitura de Passo Fundo </t>
  </si>
  <si>
    <t>Veículo Tipo "A" , características: veículos de médio porte, tipo sedan, cor preta, com capacidade de transporte de até 5 (cinco) passageiros, motor de potência mínima de 150 cv e máxima de 180 cv, e itens de segurança condizentes com o serviço.</t>
  </si>
  <si>
    <t>Veículo Tipo "B", características: veículos de médio porte, tipo sedan, cor preta, com capacidade de transporte de até 5 (cinco) passageiros, motor de potência mínima de 150 cv e máxima de 180 cv, e itens de segurança condizentes com o serviço.</t>
  </si>
  <si>
    <t>TRF1</t>
  </si>
  <si>
    <t>TRT3</t>
  </si>
  <si>
    <t>TOYOTA BRASIL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</si>
</sst>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6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4" fontId="0" fillId="37" borderId="19" xfId="0" applyNumberFormat="1" applyFill="1" applyBorder="1" applyAlignment="1">
      <alignment vertical="center" wrapText="1"/>
    </xf>
    <xf numFmtId="4" fontId="0" fillId="37" borderId="20" xfId="0" applyNumberFormat="1" applyFill="1" applyBorder="1" applyAlignment="1">
      <alignment vertical="center" wrapText="1"/>
    </xf>
    <xf numFmtId="10" fontId="0" fillId="37" borderId="21" xfId="0" applyNumberForma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wrapText="1"/>
    </xf>
    <xf numFmtId="3" fontId="5" fillId="33" borderId="15" xfId="0" applyNumberFormat="1" applyFont="1" applyFill="1" applyBorder="1" applyAlignment="1">
      <alignment vertical="center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showGridLines="0" tabSelected="1" zoomScale="80" zoomScaleNormal="80" zoomScalePageLayoutView="0" workbookViewId="0" topLeftCell="I3">
      <selection activeCell="W6" sqref="W6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13.57421875" style="0" customWidth="1"/>
    <col min="6" max="6" width="15.8515625" style="0" customWidth="1"/>
    <col min="7" max="7" width="10.57421875" style="0" customWidth="1"/>
    <col min="8" max="8" width="9.8515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5.281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32" ht="27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S2" s="67" t="s">
        <v>2</v>
      </c>
      <c r="T2" s="67"/>
      <c r="U2" s="67"/>
      <c r="V2" s="67"/>
      <c r="W2" s="67"/>
      <c r="X2" s="67"/>
      <c r="Y2" s="67"/>
      <c r="Z2" s="67"/>
      <c r="AB2" s="68" t="s">
        <v>2</v>
      </c>
      <c r="AC2" s="68"/>
      <c r="AD2" s="68"/>
      <c r="AF2" s="3"/>
    </row>
    <row r="3" spans="1:33" ht="117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6" t="s">
        <v>27</v>
      </c>
      <c r="F3" s="6" t="s">
        <v>30</v>
      </c>
      <c r="G3" s="6" t="s">
        <v>31</v>
      </c>
      <c r="H3" s="6" t="s">
        <v>32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5" t="s">
        <v>13</v>
      </c>
      <c r="P3" s="5" t="s">
        <v>14</v>
      </c>
      <c r="Q3" s="8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B3" s="10" t="s">
        <v>21</v>
      </c>
      <c r="AC3" s="11" t="s">
        <v>22</v>
      </c>
      <c r="AD3" s="12" t="s">
        <v>23</v>
      </c>
      <c r="AF3" s="2" t="s">
        <v>15</v>
      </c>
      <c r="AG3" s="2"/>
    </row>
    <row r="4" spans="1:31" ht="14.25" hidden="1">
      <c r="A4" s="13"/>
      <c r="B4" s="14"/>
      <c r="C4" s="13"/>
      <c r="D4" s="13"/>
      <c r="E4" s="15"/>
      <c r="F4" s="16"/>
      <c r="G4" s="15"/>
      <c r="H4" s="15"/>
      <c r="I4" s="15"/>
      <c r="J4" s="15"/>
      <c r="K4" s="15"/>
      <c r="L4" s="15"/>
      <c r="M4" s="15"/>
      <c r="N4" s="17"/>
      <c r="O4" s="18">
        <f>IF(ISERROR(ROUND(AVERAGE(E4:N4),2)),"",ROUND(AVERAGE(E4:N4),2))</f>
      </c>
      <c r="P4" s="19">
        <f>IF(ISERROR(ROUND(W4*D4,2)),"",ROUND(W4*D4,2))</f>
      </c>
      <c r="Q4" s="20">
        <f>IF(A4="","",IF(COUNT(E4:N4)=0,"Nenhum preço válido.",IF(COUNT(E4:N4)=1,"Apenas um preço válido.",IF(COUNT(E4:N4)=2,"Apenas dois preços válidos.",""))))</f>
      </c>
      <c r="R4" s="21"/>
      <c r="S4" s="22">
        <f>IF(ISERROR(COUNTA(E4:N4)),"",COUNTA(E4:N4))</f>
        <v>0</v>
      </c>
      <c r="T4" s="23">
        <f>IF(ISERROR(COUNT(E4:N4)),"",COUNT(E4:N4))</f>
        <v>0</v>
      </c>
      <c r="U4" s="24">
        <f>IF(ISERROR(MIN(E4:N4)),"",MIN(E4:N4))</f>
        <v>0</v>
      </c>
      <c r="V4" s="24">
        <f>IF(ISERROR(MAX(E4:N4)),"",MAX(E4:N4))</f>
        <v>0</v>
      </c>
      <c r="W4" s="24">
        <f>IF(ISERROR(ROUND(AVERAGE(E4:N4),2)),"",ROUND(AVERAGE(E4:N4),2))</f>
      </c>
      <c r="X4" s="24">
        <f>IF(ISERROR(MEDIAN(E4:N4)),"",MEDIAN(E4:N4))</f>
      </c>
      <c r="Y4" s="25">
        <f>IF(ISERROR(STDEV(E4:N4)),"",STDEV(E4:N4))</f>
      </c>
      <c r="Z4" s="26">
        <f>IF(ISERROR(Y4/W4),"",Y4/W4)</f>
      </c>
      <c r="AA4" s="21"/>
      <c r="AB4" s="27">
        <f>IF(ISERROR(MEDIAN(E4:N4)),"",MEDIAN(E4:N4))</f>
      </c>
      <c r="AC4" s="28">
        <f>IF(ISERROR(STDEV(E4:N4)),"",STDEV(E4:N4))</f>
      </c>
      <c r="AD4" s="29">
        <f>IF(ISERROR(AC4/#REF!),"",AC4/#REF!)</f>
      </c>
      <c r="AE4" s="30"/>
    </row>
    <row r="5" spans="1:31" ht="78">
      <c r="A5" s="31">
        <v>1</v>
      </c>
      <c r="B5" s="63" t="s">
        <v>28</v>
      </c>
      <c r="C5" s="31"/>
      <c r="D5" s="31">
        <v>2</v>
      </c>
      <c r="E5" s="33">
        <v>156620</v>
      </c>
      <c r="F5" s="33">
        <v>147100</v>
      </c>
      <c r="G5" s="33">
        <v>147132.81</v>
      </c>
      <c r="H5" s="33">
        <v>189409.5</v>
      </c>
      <c r="I5" s="33"/>
      <c r="J5" s="62"/>
      <c r="K5" s="62"/>
      <c r="L5" s="62"/>
      <c r="M5" s="62"/>
      <c r="N5" s="34"/>
      <c r="O5" s="35">
        <f>IF(ISERROR(ROUND(AVERAGE(E5:N5),2)),"",ROUND(AVERAGE(E5:N5),2))</f>
        <v>160065.58</v>
      </c>
      <c r="P5" s="36">
        <f>IF(ISERROR(ROUND(W5*D5,2)),"",ROUND(W5*D5,2))</f>
        <v>320131.16</v>
      </c>
      <c r="Q5" s="37">
        <f>IF(A5="","",IF(COUNT(E5:N5)=0,"Nenhum preço válido.",IF(COUNT(E5:N5)=1,"Apenas um preço válido.",IF(COUNT(E5:N5)=2,"Apenas dois preços válidos.",""))))</f>
      </c>
      <c r="R5" s="21"/>
      <c r="S5" s="38">
        <f>IF(ISERROR(COUNTA(E5:N5)),"",COUNTA(E5:N5))</f>
        <v>4</v>
      </c>
      <c r="T5" s="39">
        <f>IF(ISERROR(COUNT(E5:N5)),"",COUNT(E5:N5))</f>
        <v>4</v>
      </c>
      <c r="U5" s="40">
        <f>IF(ISERROR(MIN(E5:N5)),"",MIN(E5:N5))</f>
        <v>147100</v>
      </c>
      <c r="V5" s="40">
        <f>IF(ISERROR(MAX(E5:N5)),"",MAX(E5:N5))</f>
        <v>189409.5</v>
      </c>
      <c r="W5" s="40">
        <f>IF(ISERROR(ROUND(AVERAGE(E5:N5),2)),"",ROUND(AVERAGE(E5:N5),2))</f>
        <v>160065.58</v>
      </c>
      <c r="X5" s="40">
        <f>IF(ISERROR(MEDIAN(E5:N5)),"",MEDIAN(E5:N5))</f>
        <v>151876.405</v>
      </c>
      <c r="Y5" s="41">
        <f>IF(ISERROR(STDEV(E5:N5)),"",STDEV(E5:N5))</f>
        <v>20069.051357019387</v>
      </c>
      <c r="Z5" s="42">
        <f>IF(ISERROR(Y5/W5),"",Y5/W5)</f>
        <v>0.12538018077977406</v>
      </c>
      <c r="AA5" s="21"/>
      <c r="AB5" s="43">
        <f>IF(ISERROR(MEDIAN(E5:N5)),"",MEDIAN(E5:N5))</f>
        <v>151876.405</v>
      </c>
      <c r="AC5" s="44">
        <f>IF(ISERROR(STDEV(E5:N5)),"",STDEV(E5:N5))</f>
        <v>20069.051357019387</v>
      </c>
      <c r="AD5" s="45">
        <f>IF(ISERROR(AC5/#REF!),"",AC5/#REF!)</f>
      </c>
      <c r="AE5" s="30"/>
    </row>
    <row r="6" spans="1:31" ht="78">
      <c r="A6" s="13">
        <v>2</v>
      </c>
      <c r="B6" s="64" t="s">
        <v>29</v>
      </c>
      <c r="C6" s="13"/>
      <c r="D6" s="13">
        <v>20</v>
      </c>
      <c r="E6" s="33">
        <v>156620</v>
      </c>
      <c r="F6" s="33">
        <v>147100</v>
      </c>
      <c r="G6" s="33">
        <v>147132.81</v>
      </c>
      <c r="H6" s="15">
        <v>189409.5</v>
      </c>
      <c r="I6" s="15"/>
      <c r="J6" s="15"/>
      <c r="K6" s="15"/>
      <c r="L6" s="15"/>
      <c r="M6" s="15"/>
      <c r="N6" s="17"/>
      <c r="O6" s="18">
        <f>IF(ISERROR(ROUND(AVERAGE(E6:N6),2)),"",ROUND(AVERAGE(E6:N6),2))</f>
        <v>160065.58</v>
      </c>
      <c r="P6" s="19">
        <f>IF(ISERROR(ROUND(W6*D6,2)),"",ROUND(W6*D6,2))</f>
        <v>3201311.6</v>
      </c>
      <c r="Q6" s="20">
        <f>IF(A6="","",IF(COUNT(E6:N6)=0,"Nenhum preço válido.",IF(COUNT(E6:N6)=1,"Apenas um preço válido.",IF(COUNT(E6:N6)=2,"Apenas dois preços válidos.",""))))</f>
      </c>
      <c r="R6" s="21"/>
      <c r="S6" s="22">
        <f>IF(ISERROR(COUNTA(E6:N6)),"",COUNTA(E6:N6))</f>
        <v>4</v>
      </c>
      <c r="T6" s="23">
        <f>IF(ISERROR(COUNT(E6:N6)),"",COUNT(E6:N6))</f>
        <v>4</v>
      </c>
      <c r="U6" s="24">
        <f>IF(ISERROR(MIN(E6:N6)),"",MIN(E6:N6))</f>
        <v>147100</v>
      </c>
      <c r="V6" s="24">
        <f>IF(ISERROR(MAX(E6:N6)),"",MAX(E6:N6))</f>
        <v>189409.5</v>
      </c>
      <c r="W6" s="24">
        <f>IF(ISERROR(ROUND(AVERAGE(E6:N6),2)),"",ROUND(AVERAGE(E6:N6),2))</f>
        <v>160065.58</v>
      </c>
      <c r="X6" s="24">
        <f>IF(ISERROR(MEDIAN(E6:N6)),"",MEDIAN(E6:N6))</f>
        <v>151876.405</v>
      </c>
      <c r="Y6" s="25">
        <f>IF(ISERROR(STDEV(E6:N6)),"",STDEV(E6:N6))</f>
        <v>20069.051357019387</v>
      </c>
      <c r="Z6" s="26">
        <f>IF(ISERROR(Y6/W6),"",Y6/W6)</f>
        <v>0.12538018077977406</v>
      </c>
      <c r="AA6" s="21"/>
      <c r="AB6" s="27">
        <f>IF(ISERROR(MEDIAN(E6:N6)),"",MEDIAN(E6:N6))</f>
        <v>151876.405</v>
      </c>
      <c r="AC6" s="28">
        <f>IF(ISERROR(STDEV(E6:N6)),"",STDEV(E6:N6))</f>
        <v>20069.051357019387</v>
      </c>
      <c r="AD6" s="29">
        <f>IF(ISERROR(AC6/#REF!),"",AC6/#REF!)</f>
      </c>
      <c r="AE6" s="30"/>
    </row>
    <row r="7" spans="1:31" ht="15" thickBot="1">
      <c r="A7" s="69" t="s">
        <v>24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49"/>
      <c r="P7" s="50">
        <f>IF(SUM(P4:P6)=0,"",SUM(P4:P6))</f>
        <v>3521442.7600000002</v>
      </c>
      <c r="Q7" s="30"/>
      <c r="R7" s="21"/>
      <c r="AA7" s="21"/>
      <c r="AB7" s="43">
        <f>IF(ISERROR(MEDIAN(#REF!)),"",MEDIAN(#REF!))</f>
      </c>
      <c r="AC7" s="44">
        <f>IF(ISERROR(STDEV(#REF!)),"",STDEV(#REF!))</f>
      </c>
      <c r="AD7" s="45">
        <f>IF(ISERROR(AC7/#REF!),"",AC7/#REF!)</f>
      </c>
      <c r="AE7" s="30"/>
    </row>
    <row r="8" spans="27:31" ht="14.25">
      <c r="AA8" s="21"/>
      <c r="AB8" s="27">
        <f>IF(ISERROR(MEDIAN(#REF!)),"",MEDIAN(#REF!))</f>
      </c>
      <c r="AC8" s="28">
        <f>IF(ISERROR(STDEV(#REF!)),"",STDEV(#REF!))</f>
      </c>
      <c r="AD8" s="29">
        <f>IF(ISERROR(AC8/#REF!),"",AC8/#REF!)</f>
      </c>
      <c r="AE8" s="30"/>
    </row>
    <row r="9" spans="1:31" ht="14.25">
      <c r="A9" s="51" t="s">
        <v>25</v>
      </c>
      <c r="B9" s="52"/>
      <c r="C9" s="53"/>
      <c r="D9" s="53"/>
      <c r="E9" s="52"/>
      <c r="F9" s="52"/>
      <c r="G9" s="52"/>
      <c r="H9" s="52"/>
      <c r="I9" s="52"/>
      <c r="J9" s="52"/>
      <c r="K9" s="52"/>
      <c r="L9" s="52"/>
      <c r="M9" s="52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  <c r="AA9" s="21"/>
      <c r="AB9" s="43">
        <f>IF(ISERROR(MEDIAN(#REF!)),"",MEDIAN(#REF!))</f>
      </c>
      <c r="AC9" s="44">
        <f>IF(ISERROR(STDEV(#REF!)),"",STDEV(#REF!))</f>
      </c>
      <c r="AD9" s="45">
        <f>IF(ISERROR(AC9/#REF!),"",AC9/#REF!)</f>
      </c>
      <c r="AE9" s="30"/>
    </row>
    <row r="10" spans="1:31" ht="14.25">
      <c r="A10" s="70" t="s">
        <v>26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56"/>
      <c r="U10" s="56"/>
      <c r="V10" s="56"/>
      <c r="W10" s="56"/>
      <c r="X10" s="56"/>
      <c r="Y10" s="56"/>
      <c r="Z10" s="56"/>
      <c r="AA10" s="21"/>
      <c r="AB10" s="27">
        <f>IF(ISERROR(MEDIAN(#REF!)),"",MEDIAN(#REF!))</f>
      </c>
      <c r="AC10" s="28">
        <f>IF(ISERROR(STDEV(#REF!)),"",STDEV(#REF!))</f>
      </c>
      <c r="AD10" s="29">
        <f>IF(ISERROR(AC10/#REF!),"",AC10/#REF!)</f>
      </c>
      <c r="AE10" s="30"/>
    </row>
    <row r="11" spans="27:31" ht="14.25">
      <c r="AA11" s="21"/>
      <c r="AB11" s="43">
        <f>IF(ISERROR(MEDIAN(#REF!)),"",MEDIAN(#REF!))</f>
      </c>
      <c r="AC11" s="44">
        <f>IF(ISERROR(STDEV(#REF!)),"",STDEV(#REF!))</f>
      </c>
      <c r="AD11" s="45">
        <f>IF(ISERROR(AC11/#REF!),"",AC11/#REF!)</f>
      </c>
      <c r="AE11" s="30"/>
    </row>
    <row r="12" spans="27:31" ht="14.25">
      <c r="AA12" s="21"/>
      <c r="AB12" s="27">
        <f>IF(ISERROR(MEDIAN(#REF!)),"",MEDIAN(#REF!))</f>
      </c>
      <c r="AC12" s="28">
        <f>IF(ISERROR(STDEV(#REF!)),"",STDEV(#REF!))</f>
      </c>
      <c r="AD12" s="29">
        <f>IF(ISERROR(AC12/#REF!),"",AC12/#REF!)</f>
      </c>
      <c r="AE12" s="30"/>
    </row>
    <row r="13" spans="27:31" ht="14.25">
      <c r="AA13" s="21"/>
      <c r="AB13" s="43">
        <f>IF(ISERROR(MEDIAN(#REF!)),"",MEDIAN(#REF!))</f>
      </c>
      <c r="AC13" s="44">
        <f>IF(ISERROR(STDEV(#REF!)),"",STDEV(#REF!))</f>
      </c>
      <c r="AD13" s="45">
        <f>IF(ISERROR(AC13/#REF!),"",AC13/#REF!)</f>
      </c>
      <c r="AE13" s="30"/>
    </row>
    <row r="14" spans="27:31" ht="14.25">
      <c r="AA14" s="21"/>
      <c r="AB14" s="27">
        <f>IF(ISERROR(MEDIAN(#REF!)),"",MEDIAN(#REF!))</f>
      </c>
      <c r="AC14" s="28">
        <f>IF(ISERROR(STDEV(#REF!)),"",STDEV(#REF!))</f>
      </c>
      <c r="AD14" s="29">
        <f>IF(ISERROR(AC14/#REF!),"",AC14/#REF!)</f>
      </c>
      <c r="AE14" s="30"/>
    </row>
    <row r="15" spans="27:31" ht="14.25">
      <c r="AA15" s="21"/>
      <c r="AB15" s="43">
        <f>IF(ISERROR(MEDIAN(#REF!)),"",MEDIAN(#REF!))</f>
      </c>
      <c r="AC15" s="44">
        <f>IF(ISERROR(STDEV(#REF!)),"",STDEV(#REF!))</f>
      </c>
      <c r="AD15" s="45">
        <f>IF(ISERROR(AC15/#REF!),"",AC15/#REF!)</f>
      </c>
      <c r="AE15" s="30"/>
    </row>
    <row r="16" spans="27:31" ht="14.25">
      <c r="AA16" s="21"/>
      <c r="AB16" s="27">
        <f>IF(ISERROR(MEDIAN(#REF!)),"",MEDIAN(#REF!))</f>
      </c>
      <c r="AC16" s="28">
        <f>IF(ISERROR(STDEV(#REF!)),"",STDEV(#REF!))</f>
      </c>
      <c r="AD16" s="29">
        <f>IF(ISERROR(AC16/#REF!),"",AC16/#REF!)</f>
      </c>
      <c r="AE16" s="30"/>
    </row>
    <row r="17" spans="27:31" ht="14.25">
      <c r="AA17" s="21"/>
      <c r="AB17" s="43">
        <f>IF(ISERROR(MEDIAN(#REF!)),"",MEDIAN(#REF!))</f>
      </c>
      <c r="AC17" s="44">
        <f>IF(ISERROR(STDEV(#REF!)),"",STDEV(#REF!))</f>
      </c>
      <c r="AD17" s="45">
        <f>IF(ISERROR(AC17/#REF!),"",AC17/#REF!)</f>
      </c>
      <c r="AE17" s="30"/>
    </row>
    <row r="18" spans="27:31" ht="14.25">
      <c r="AA18" s="21"/>
      <c r="AB18" s="27">
        <f>IF(ISERROR(MEDIAN(#REF!)),"",MEDIAN(#REF!))</f>
      </c>
      <c r="AC18" s="28">
        <f>IF(ISERROR(STDEV(#REF!)),"",STDEV(#REF!))</f>
      </c>
      <c r="AD18" s="29">
        <f>IF(ISERROR(AC18/#REF!),"",AC18/#REF!)</f>
      </c>
      <c r="AE18" s="30"/>
    </row>
    <row r="19" spans="27:31" ht="14.25">
      <c r="AA19" s="21"/>
      <c r="AB19" s="43">
        <f>IF(ISERROR(MEDIAN(#REF!)),"",MEDIAN(#REF!))</f>
      </c>
      <c r="AC19" s="44">
        <f>IF(ISERROR(STDEV(#REF!)),"",STDEV(#REF!))</f>
      </c>
      <c r="AD19" s="45">
        <f>IF(ISERROR(AC19/#REF!),"",AC19/#REF!)</f>
      </c>
      <c r="AE19" s="30"/>
    </row>
    <row r="20" spans="27:31" ht="14.25">
      <c r="AA20" s="21"/>
      <c r="AB20" s="27">
        <f>IF(ISERROR(MEDIAN(#REF!)),"",MEDIAN(#REF!))</f>
      </c>
      <c r="AC20" s="28">
        <f>IF(ISERROR(STDEV(#REF!)),"",STDEV(#REF!))</f>
      </c>
      <c r="AD20" s="29">
        <f>IF(ISERROR(AC20/#REF!),"",AC20/#REF!)</f>
      </c>
      <c r="AE20" s="30"/>
    </row>
    <row r="21" spans="27:31" ht="14.25">
      <c r="AA21" s="21"/>
      <c r="AB21" s="43">
        <f>IF(ISERROR(MEDIAN(#REF!)),"",MEDIAN(#REF!))</f>
      </c>
      <c r="AC21" s="44">
        <f>IF(ISERROR(STDEV(#REF!)),"",STDEV(#REF!))</f>
      </c>
      <c r="AD21" s="45">
        <f>IF(ISERROR(AC21/#REF!),"",AC21/#REF!)</f>
      </c>
      <c r="AE21" s="30"/>
    </row>
    <row r="22" spans="27:31" ht="14.25">
      <c r="AA22" s="21"/>
      <c r="AB22" s="27">
        <f>IF(ISERROR(MEDIAN(#REF!)),"",MEDIAN(#REF!))</f>
      </c>
      <c r="AC22" s="28">
        <f>IF(ISERROR(STDEV(#REF!)),"",STDEV(#REF!))</f>
      </c>
      <c r="AD22" s="29">
        <f>IF(ISERROR(AC22/#REF!),"",AC22/#REF!)</f>
      </c>
      <c r="AE22" s="30"/>
    </row>
    <row r="23" spans="27:31" ht="14.25">
      <c r="AA23" s="21"/>
      <c r="AB23" s="43">
        <f>IF(ISERROR(MEDIAN(#REF!)),"",MEDIAN(#REF!))</f>
      </c>
      <c r="AC23" s="44">
        <f>IF(ISERROR(STDEV(#REF!)),"",STDEV(#REF!))</f>
      </c>
      <c r="AD23" s="45">
        <f>IF(ISERROR(AC23/#REF!),"",AC23/#REF!)</f>
      </c>
      <c r="AE23" s="30"/>
    </row>
    <row r="24" spans="27:31" ht="14.25">
      <c r="AA24" s="21"/>
      <c r="AB24" s="27">
        <f>IF(ISERROR(MEDIAN(#REF!)),"",MEDIAN(#REF!))</f>
      </c>
      <c r="AC24" s="28">
        <f>IF(ISERROR(STDEV(#REF!)),"",STDEV(#REF!))</f>
      </c>
      <c r="AD24" s="29">
        <f>IF(ISERROR(AC24/#REF!),"",AC24/#REF!)</f>
      </c>
      <c r="AE24" s="30"/>
    </row>
    <row r="25" spans="27:31" ht="14.25">
      <c r="AA25" s="21"/>
      <c r="AB25" s="43">
        <f>IF(ISERROR(MEDIAN(#REF!)),"",MEDIAN(#REF!))</f>
      </c>
      <c r="AC25" s="44">
        <f>IF(ISERROR(STDEV(#REF!)),"",STDEV(#REF!))</f>
      </c>
      <c r="AD25" s="45">
        <f>IF(ISERROR(AC25/#REF!),"",AC25/#REF!)</f>
      </c>
      <c r="AE25" s="30"/>
    </row>
    <row r="26" spans="27:31" ht="14.25">
      <c r="AA26" s="21"/>
      <c r="AB26" s="27">
        <f>IF(ISERROR(MEDIAN(#REF!)),"",MEDIAN(#REF!))</f>
      </c>
      <c r="AC26" s="28">
        <f>IF(ISERROR(STDEV(#REF!)),"",STDEV(#REF!))</f>
      </c>
      <c r="AD26" s="29">
        <f>IF(ISERROR(AC26/#REF!),"",AC26/#REF!)</f>
      </c>
      <c r="AE26" s="30"/>
    </row>
    <row r="27" spans="27:31" ht="14.25">
      <c r="AA27" s="21"/>
      <c r="AB27" s="43">
        <f>IF(ISERROR(MEDIAN(#REF!)),"",MEDIAN(#REF!))</f>
      </c>
      <c r="AC27" s="44">
        <f>IF(ISERROR(STDEV(#REF!)),"",STDEV(#REF!))</f>
      </c>
      <c r="AD27" s="45">
        <f>IF(ISERROR(AC27/#REF!),"",AC27/#REF!)</f>
      </c>
      <c r="AE27" s="30"/>
    </row>
    <row r="28" spans="27:31" ht="14.25">
      <c r="AA28" s="21"/>
      <c r="AB28" s="27">
        <f>IF(ISERROR(MEDIAN(#REF!)),"",MEDIAN(#REF!))</f>
      </c>
      <c r="AC28" s="28">
        <f>IF(ISERROR(STDEV(#REF!)),"",STDEV(#REF!))</f>
      </c>
      <c r="AD28" s="29">
        <f>IF(ISERROR(AC28/#REF!),"",AC28/#REF!)</f>
      </c>
      <c r="AE28" s="30"/>
    </row>
    <row r="29" spans="27:31" ht="14.25">
      <c r="AA29" s="21"/>
      <c r="AB29" s="43">
        <f>IF(ISERROR(MEDIAN(#REF!)),"",MEDIAN(#REF!))</f>
      </c>
      <c r="AC29" s="44">
        <f>IF(ISERROR(STDEV(#REF!)),"",STDEV(#REF!))</f>
      </c>
      <c r="AD29" s="45">
        <f>IF(ISERROR(AC29/#REF!),"",AC29/#REF!)</f>
      </c>
      <c r="AE29" s="30"/>
    </row>
    <row r="30" spans="27:31" ht="14.25">
      <c r="AA30" s="21"/>
      <c r="AB30" s="27">
        <f>IF(ISERROR(MEDIAN(#REF!)),"",MEDIAN(#REF!))</f>
      </c>
      <c r="AC30" s="28">
        <f>IF(ISERROR(STDEV(#REF!)),"",STDEV(#REF!))</f>
      </c>
      <c r="AD30" s="29">
        <f>IF(ISERROR(AC30/#REF!),"",AC30/#REF!)</f>
      </c>
      <c r="AE30" s="30"/>
    </row>
    <row r="31" spans="27:31" ht="14.25">
      <c r="AA31" s="21"/>
      <c r="AB31" s="43">
        <f>IF(ISERROR(MEDIAN(#REF!)),"",MEDIAN(#REF!))</f>
      </c>
      <c r="AC31" s="44">
        <f>IF(ISERROR(STDEV(#REF!)),"",STDEV(#REF!))</f>
      </c>
      <c r="AD31" s="45">
        <f>IF(ISERROR(AC31/#REF!),"",AC31/#REF!)</f>
      </c>
      <c r="AE31" s="30"/>
    </row>
    <row r="32" spans="27:31" ht="14.25">
      <c r="AA32" s="21"/>
      <c r="AB32" s="27">
        <f>IF(ISERROR(MEDIAN(#REF!)),"",MEDIAN(#REF!))</f>
      </c>
      <c r="AC32" s="28">
        <f>IF(ISERROR(STDEV(#REF!)),"",STDEV(#REF!))</f>
      </c>
      <c r="AD32" s="29">
        <f>IF(ISERROR(AC32/#REF!),"",AC32/#REF!)</f>
      </c>
      <c r="AE32" s="30"/>
    </row>
    <row r="33" spans="27:31" ht="14.25">
      <c r="AA33" s="21"/>
      <c r="AB33" s="43">
        <f>IF(ISERROR(MEDIAN(#REF!)),"",MEDIAN(#REF!))</f>
      </c>
      <c r="AC33" s="44">
        <f>IF(ISERROR(STDEV(#REF!)),"",STDEV(#REF!))</f>
      </c>
      <c r="AD33" s="45">
        <f>IF(ISERROR(AC33/#REF!),"",AC33/#REF!)</f>
      </c>
      <c r="AE33" s="30"/>
    </row>
    <row r="34" spans="27:31" ht="14.25">
      <c r="AA34" s="21"/>
      <c r="AB34" s="27">
        <f>IF(ISERROR(MEDIAN(#REF!)),"",MEDIAN(#REF!))</f>
      </c>
      <c r="AC34" s="28">
        <f>IF(ISERROR(STDEV(#REF!)),"",STDEV(#REF!))</f>
      </c>
      <c r="AD34" s="29">
        <f>IF(ISERROR(AC34/#REF!),"",AC34/#REF!)</f>
      </c>
      <c r="AE34" s="30"/>
    </row>
    <row r="35" spans="27:31" ht="14.25">
      <c r="AA35" s="21"/>
      <c r="AB35" s="43">
        <f>IF(ISERROR(MEDIAN(#REF!)),"",MEDIAN(#REF!))</f>
      </c>
      <c r="AC35" s="44">
        <f>IF(ISERROR(STDEV(#REF!)),"",STDEV(#REF!))</f>
      </c>
      <c r="AD35" s="45">
        <f>IF(ISERROR(AC35/#REF!),"",AC35/#REF!)</f>
      </c>
      <c r="AE35" s="30"/>
    </row>
    <row r="36" spans="27:31" ht="14.25">
      <c r="AA36" s="21"/>
      <c r="AB36" s="27">
        <f>IF(ISERROR(MEDIAN(#REF!)),"",MEDIAN(#REF!))</f>
      </c>
      <c r="AC36" s="28">
        <f>IF(ISERROR(STDEV(#REF!)),"",STDEV(#REF!))</f>
      </c>
      <c r="AD36" s="29">
        <f>IF(ISERROR(AC36/#REF!),"",AC36/#REF!)</f>
      </c>
      <c r="AE36" s="30"/>
    </row>
    <row r="37" spans="27:31" ht="14.25">
      <c r="AA37" s="21"/>
      <c r="AB37" s="43">
        <f>IF(ISERROR(MEDIAN(#REF!)),"",MEDIAN(#REF!))</f>
      </c>
      <c r="AC37" s="44">
        <f>IF(ISERROR(STDEV(#REF!)),"",STDEV(#REF!))</f>
      </c>
      <c r="AD37" s="45">
        <f>IF(ISERROR(AC37/#REF!),"",AC37/#REF!)</f>
      </c>
      <c r="AE37" s="30"/>
    </row>
    <row r="38" spans="27:31" ht="14.25">
      <c r="AA38" s="21"/>
      <c r="AB38" s="27">
        <f>IF(ISERROR(MEDIAN(#REF!)),"",MEDIAN(#REF!))</f>
      </c>
      <c r="AC38" s="28">
        <f>IF(ISERROR(STDEV(#REF!)),"",STDEV(#REF!))</f>
      </c>
      <c r="AD38" s="29">
        <f>IF(ISERROR(AC38/#REF!),"",AC38/#REF!)</f>
      </c>
      <c r="AE38" s="30"/>
    </row>
    <row r="39" spans="27:31" ht="14.25">
      <c r="AA39" s="21"/>
      <c r="AB39" s="43">
        <f>IF(ISERROR(MEDIAN(#REF!)),"",MEDIAN(#REF!))</f>
      </c>
      <c r="AC39" s="44">
        <f>IF(ISERROR(STDEV(#REF!)),"",STDEV(#REF!))</f>
      </c>
      <c r="AD39" s="45">
        <f>IF(ISERROR(AC39/#REF!),"",AC39/#REF!)</f>
      </c>
      <c r="AE39" s="30"/>
    </row>
    <row r="40" spans="27:31" ht="14.25">
      <c r="AA40" s="21"/>
      <c r="AB40" s="27">
        <f>IF(ISERROR(MEDIAN(#REF!)),"",MEDIAN(#REF!))</f>
      </c>
      <c r="AC40" s="28">
        <f>IF(ISERROR(STDEV(#REF!)),"",STDEV(#REF!))</f>
      </c>
      <c r="AD40" s="29">
        <f>IF(ISERROR(AC40/#REF!),"",AC40/#REF!)</f>
      </c>
      <c r="AE40" s="30"/>
    </row>
    <row r="41" spans="27:31" ht="14.25">
      <c r="AA41" s="21"/>
      <c r="AB41" s="43">
        <f>IF(ISERROR(MEDIAN(#REF!)),"",MEDIAN(#REF!))</f>
      </c>
      <c r="AC41" s="44">
        <f>IF(ISERROR(STDEV(#REF!)),"",STDEV(#REF!))</f>
      </c>
      <c r="AD41" s="45">
        <f>IF(ISERROR(AC41/#REF!),"",AC41/#REF!)</f>
      </c>
      <c r="AE41" s="30"/>
    </row>
    <row r="42" spans="27:31" ht="14.25">
      <c r="AA42" s="21"/>
      <c r="AB42" s="27">
        <f>IF(ISERROR(MEDIAN(#REF!)),"",MEDIAN(#REF!))</f>
      </c>
      <c r="AC42" s="28">
        <f>IF(ISERROR(STDEV(#REF!)),"",STDEV(#REF!))</f>
      </c>
      <c r="AD42" s="29">
        <f>IF(ISERROR(AC42/#REF!),"",AC42/#REF!)</f>
      </c>
      <c r="AE42" s="30"/>
    </row>
    <row r="43" spans="27:31" ht="14.25">
      <c r="AA43" s="21"/>
      <c r="AB43" s="43">
        <f>IF(ISERROR(MEDIAN(#REF!)),"",MEDIAN(#REF!))</f>
      </c>
      <c r="AC43" s="44">
        <f>IF(ISERROR(STDEV(#REF!)),"",STDEV(#REF!))</f>
      </c>
      <c r="AD43" s="45">
        <f>IF(ISERROR(AC43/#REF!),"",AC43/#REF!)</f>
      </c>
      <c r="AE43" s="30"/>
    </row>
    <row r="44" spans="27:31" ht="14.25">
      <c r="AA44" s="21"/>
      <c r="AB44" s="27">
        <f>IF(ISERROR(MEDIAN(#REF!)),"",MEDIAN(#REF!))</f>
      </c>
      <c r="AC44" s="28">
        <f>IF(ISERROR(STDEV(#REF!)),"",STDEV(#REF!))</f>
      </c>
      <c r="AD44" s="29">
        <f>IF(ISERROR(AC44/#REF!),"",AC44/#REF!)</f>
      </c>
      <c r="AE44" s="30"/>
    </row>
    <row r="45" spans="27:31" ht="14.25">
      <c r="AA45" s="21"/>
      <c r="AB45" s="43">
        <f>IF(ISERROR(MEDIAN(#REF!)),"",MEDIAN(#REF!))</f>
      </c>
      <c r="AC45" s="44">
        <f>IF(ISERROR(STDEV(#REF!)),"",STDEV(#REF!))</f>
      </c>
      <c r="AD45" s="45">
        <f>IF(ISERROR(AC45/#REF!),"",AC45/#REF!)</f>
      </c>
      <c r="AE45" s="30"/>
    </row>
    <row r="46" spans="27:31" ht="14.25">
      <c r="AA46" s="21"/>
      <c r="AB46" s="27">
        <f>IF(ISERROR(MEDIAN(#REF!)),"",MEDIAN(#REF!))</f>
      </c>
      <c r="AC46" s="28">
        <f>IF(ISERROR(STDEV(#REF!)),"",STDEV(#REF!))</f>
      </c>
      <c r="AD46" s="29">
        <f>IF(ISERROR(AC46/#REF!),"",AC46/#REF!)</f>
      </c>
      <c r="AE46" s="30"/>
    </row>
    <row r="47" spans="27:31" ht="14.25">
      <c r="AA47" s="21"/>
      <c r="AB47" s="43">
        <f>IF(ISERROR(MEDIAN(#REF!)),"",MEDIAN(#REF!))</f>
      </c>
      <c r="AC47" s="44">
        <f>IF(ISERROR(STDEV(#REF!)),"",STDEV(#REF!))</f>
      </c>
      <c r="AD47" s="45">
        <f>IF(ISERROR(AC47/#REF!),"",AC47/#REF!)</f>
      </c>
      <c r="AE47" s="30"/>
    </row>
    <row r="48" spans="27:31" ht="14.25">
      <c r="AA48" s="21"/>
      <c r="AB48" s="27">
        <f>IF(ISERROR(MEDIAN(#REF!)),"",MEDIAN(#REF!))</f>
      </c>
      <c r="AC48" s="28">
        <f>IF(ISERROR(STDEV(#REF!)),"",STDEV(#REF!))</f>
      </c>
      <c r="AD48" s="29">
        <f>IF(ISERROR(AC48/#REF!),"",AC48/#REF!)</f>
      </c>
      <c r="AE48" s="30"/>
    </row>
    <row r="49" spans="27:31" ht="14.25">
      <c r="AA49" s="21"/>
      <c r="AB49" s="43">
        <f>IF(ISERROR(MEDIAN(#REF!)),"",MEDIAN(#REF!))</f>
      </c>
      <c r="AC49" s="44">
        <f>IF(ISERROR(STDEV(#REF!)),"",STDEV(#REF!))</f>
      </c>
      <c r="AD49" s="45">
        <f>IF(ISERROR(AC49/#REF!),"",AC49/#REF!)</f>
      </c>
      <c r="AE49" s="30"/>
    </row>
    <row r="50" spans="27:31" ht="14.25">
      <c r="AA50" s="21"/>
      <c r="AB50" s="27">
        <f>IF(ISERROR(MEDIAN(#REF!)),"",MEDIAN(#REF!))</f>
      </c>
      <c r="AC50" s="28">
        <f>IF(ISERROR(STDEV(#REF!)),"",STDEV(#REF!))</f>
      </c>
      <c r="AD50" s="29">
        <f>IF(ISERROR(AC50/#REF!),"",AC50/#REF!)</f>
      </c>
      <c r="AE50" s="30"/>
    </row>
    <row r="51" spans="27:31" ht="14.25">
      <c r="AA51" s="21"/>
      <c r="AB51" s="43">
        <f>IF(ISERROR(MEDIAN(#REF!)),"",MEDIAN(#REF!))</f>
      </c>
      <c r="AC51" s="44">
        <f>IF(ISERROR(STDEV(#REF!)),"",STDEV(#REF!))</f>
      </c>
      <c r="AD51" s="45">
        <f>IF(ISERROR(AC51/#REF!),"",AC51/#REF!)</f>
      </c>
      <c r="AE51" s="30"/>
    </row>
    <row r="52" spans="27:31" ht="14.25">
      <c r="AA52" s="21"/>
      <c r="AB52" s="27">
        <f>IF(ISERROR(MEDIAN(#REF!)),"",MEDIAN(#REF!))</f>
      </c>
      <c r="AC52" s="28">
        <f>IF(ISERROR(STDEV(#REF!)),"",STDEV(#REF!))</f>
      </c>
      <c r="AD52" s="29">
        <f>IF(ISERROR(AC52/#REF!),"",AC52/#REF!)</f>
      </c>
      <c r="AE52" s="30"/>
    </row>
    <row r="53" spans="27:31" ht="14.25">
      <c r="AA53" s="21"/>
      <c r="AB53" s="43">
        <f>IF(ISERROR(MEDIAN(#REF!)),"",MEDIAN(#REF!))</f>
      </c>
      <c r="AC53" s="44">
        <f>IF(ISERROR(STDEV(#REF!)),"",STDEV(#REF!))</f>
      </c>
      <c r="AD53" s="45">
        <f>IF(ISERROR(AC53/#REF!),"",AC53/#REF!)</f>
      </c>
      <c r="AE53" s="30"/>
    </row>
    <row r="54" spans="27:31" ht="14.25">
      <c r="AA54" s="21"/>
      <c r="AB54" s="27">
        <f>IF(ISERROR(MEDIAN(#REF!)),"",MEDIAN(#REF!))</f>
      </c>
      <c r="AC54" s="28">
        <f>IF(ISERROR(STDEV(#REF!)),"",STDEV(#REF!))</f>
      </c>
      <c r="AD54" s="29">
        <f>IF(ISERROR(AC54/#REF!),"",AC54/#REF!)</f>
      </c>
      <c r="AE54" s="30"/>
    </row>
    <row r="55" spans="27:31" ht="14.25">
      <c r="AA55" s="21"/>
      <c r="AB55" s="43">
        <f>IF(ISERROR(MEDIAN(#REF!)),"",MEDIAN(#REF!))</f>
      </c>
      <c r="AC55" s="44">
        <f>IF(ISERROR(STDEV(#REF!)),"",STDEV(#REF!))</f>
      </c>
      <c r="AD55" s="45">
        <f>IF(ISERROR(AC55/#REF!),"",AC55/#REF!)</f>
      </c>
      <c r="AE55" s="30"/>
    </row>
    <row r="56" spans="27:31" ht="14.25">
      <c r="AA56" s="21"/>
      <c r="AB56" s="27">
        <f>IF(ISERROR(MEDIAN(#REF!)),"",MEDIAN(#REF!))</f>
      </c>
      <c r="AC56" s="28">
        <f>IF(ISERROR(STDEV(#REF!)),"",STDEV(#REF!))</f>
      </c>
      <c r="AD56" s="29">
        <f>IF(ISERROR(AC56/#REF!),"",AC56/#REF!)</f>
      </c>
      <c r="AE56" s="30"/>
    </row>
    <row r="57" spans="27:31" ht="14.25">
      <c r="AA57" s="21"/>
      <c r="AB57" s="43">
        <f>IF(ISERROR(MEDIAN(#REF!)),"",MEDIAN(#REF!))</f>
      </c>
      <c r="AC57" s="44">
        <f>IF(ISERROR(STDEV(#REF!)),"",STDEV(#REF!))</f>
      </c>
      <c r="AD57" s="45">
        <f>IF(ISERROR(AC57/#REF!),"",AC57/#REF!)</f>
      </c>
      <c r="AE57" s="30"/>
    </row>
    <row r="58" spans="27:31" ht="14.25">
      <c r="AA58" s="21"/>
      <c r="AB58" s="27">
        <f>IF(ISERROR(MEDIAN(#REF!)),"",MEDIAN(#REF!))</f>
      </c>
      <c r="AC58" s="28">
        <f>IF(ISERROR(STDEV(#REF!)),"",STDEV(#REF!))</f>
      </c>
      <c r="AD58" s="29">
        <f>IF(ISERROR(AC58/#REF!),"",AC58/#REF!)</f>
      </c>
      <c r="AE58" s="30"/>
    </row>
    <row r="59" spans="27:31" ht="14.25">
      <c r="AA59" s="21"/>
      <c r="AB59" s="43">
        <f>IF(ISERROR(MEDIAN(#REF!)),"",MEDIAN(#REF!))</f>
      </c>
      <c r="AC59" s="44">
        <f>IF(ISERROR(STDEV(#REF!)),"",STDEV(#REF!))</f>
      </c>
      <c r="AD59" s="45">
        <f>IF(ISERROR(AC59/#REF!),"",AC59/#REF!)</f>
      </c>
      <c r="AE59" s="30"/>
    </row>
    <row r="60" spans="27:31" ht="14.25">
      <c r="AA60" s="21"/>
      <c r="AB60" s="27">
        <f>IF(ISERROR(MEDIAN(#REF!)),"",MEDIAN(#REF!))</f>
      </c>
      <c r="AC60" s="28">
        <f>IF(ISERROR(STDEV(#REF!)),"",STDEV(#REF!))</f>
      </c>
      <c r="AD60" s="29">
        <f>IF(ISERROR(AC60/#REF!),"",AC60/#REF!)</f>
      </c>
      <c r="AE60" s="30"/>
    </row>
    <row r="61" spans="27:31" ht="14.25">
      <c r="AA61" s="21"/>
      <c r="AB61" s="43">
        <f>IF(ISERROR(MEDIAN(#REF!)),"",MEDIAN(#REF!))</f>
      </c>
      <c r="AC61" s="44">
        <f>IF(ISERROR(STDEV(#REF!)),"",STDEV(#REF!))</f>
      </c>
      <c r="AD61" s="45">
        <f>IF(ISERROR(AC61/#REF!),"",AC61/#REF!)</f>
      </c>
      <c r="AE61" s="30"/>
    </row>
    <row r="62" spans="27:31" ht="15" thickBot="1">
      <c r="AA62" s="21"/>
      <c r="AB62" s="46">
        <f>IF(ISERROR(MEDIAN(#REF!)),"",MEDIAN(#REF!))</f>
      </c>
      <c r="AC62" s="47">
        <f>IF(ISERROR(STDEV(#REF!)),"",STDEV(#REF!))</f>
      </c>
      <c r="AD62" s="48">
        <f>IF(ISERROR(AC62/#REF!),"",AC62/#REF!)</f>
      </c>
      <c r="AE62" s="30"/>
    </row>
    <row r="63" spans="27:31" ht="15" customHeight="1">
      <c r="AA63" s="21"/>
      <c r="AB63" s="21"/>
      <c r="AC63" s="21"/>
      <c r="AD63" s="21"/>
      <c r="AE63" s="21"/>
    </row>
    <row r="65" spans="27:30" ht="22.5" customHeight="1">
      <c r="AA65" s="54"/>
      <c r="AB65" s="54"/>
      <c r="AC65" s="54"/>
      <c r="AD65" s="54"/>
    </row>
    <row r="66" spans="27:30" ht="31.5" customHeight="1">
      <c r="AA66" s="56"/>
      <c r="AB66" s="56"/>
      <c r="AC66" s="56"/>
      <c r="AD66" s="56"/>
    </row>
  </sheetData>
  <sheetProtection selectLockedCells="1" selectUnlockedCells="1"/>
  <mergeCells count="6">
    <mergeCell ref="A1:Z1"/>
    <mergeCell ref="A2:Q2"/>
    <mergeCell ref="S2:Z2"/>
    <mergeCell ref="AB2:AD2"/>
    <mergeCell ref="A7:N7"/>
    <mergeCell ref="A10:S10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4.25">
      <c r="S6" s="71" t="s">
        <v>2</v>
      </c>
      <c r="T6" s="71"/>
      <c r="U6" s="71"/>
    </row>
    <row r="7" spans="1:21" ht="57">
      <c r="A7" s="57" t="str">
        <f>PREENCHER!A3</f>
        <v>ITEM</v>
      </c>
      <c r="B7" s="57" t="str">
        <f>PREENCHER!B3</f>
        <v>ESPECIFICAÇÃO</v>
      </c>
      <c r="C7" s="57" t="str">
        <f>PREENCHER!C3</f>
        <v>UND</v>
      </c>
      <c r="D7" s="57" t="str">
        <f>PREENCHER!D3</f>
        <v>QTD</v>
      </c>
      <c r="E7" s="57" t="str">
        <f>PREENCHER!E3</f>
        <v>prefeitura de Passo Fundo </v>
      </c>
      <c r="F7" s="57" t="str">
        <f>PREENCHER!F3</f>
        <v>TRF1</v>
      </c>
      <c r="G7" s="57" t="str">
        <f>PREENCHER!G3</f>
        <v>TRT3</v>
      </c>
      <c r="H7" s="57" t="str">
        <f>PREENCHER!H3</f>
        <v>TOYOTA BRASIL</v>
      </c>
      <c r="I7" s="57" t="str">
        <f>PREENCHER!I3</f>
        <v>PREÇO 5</v>
      </c>
      <c r="J7" s="57" t="str">
        <f>PREENCHER!J3</f>
        <v>PREÇO 6</v>
      </c>
      <c r="K7" s="57" t="str">
        <f>PREENCHER!K3</f>
        <v>PREÇO 7</v>
      </c>
      <c r="L7" s="57" t="str">
        <f>PREENCHER!L3</f>
        <v>PREÇO 8</v>
      </c>
      <c r="M7" s="57" t="str">
        <f>PREENCHER!M3</f>
        <v>PREÇO 9</v>
      </c>
      <c r="N7" s="57" t="str">
        <f>PREENCHER!N3</f>
        <v>PREÇO 10</v>
      </c>
      <c r="O7" s="57" t="e">
        <f>PREENCHER!#REF!</f>
        <v>#REF!</v>
      </c>
      <c r="P7" s="57" t="str">
        <f>PREENCHER!P3</f>
        <v>TOTAL</v>
      </c>
      <c r="Q7" s="57" t="str">
        <f>PREENCHER!Q3</f>
        <v>OBSERVAÇÃO</v>
      </c>
      <c r="S7" s="57" t="s">
        <v>21</v>
      </c>
      <c r="T7" s="57" t="s">
        <v>22</v>
      </c>
      <c r="U7" s="57" t="s">
        <v>23</v>
      </c>
    </row>
    <row r="8" spans="1:21" ht="14.2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8">
        <f aca="true" t="shared" si="0" ref="O8:O67">IF(ISERROR(ROUND(AVERAGE(E8:N8),2)),"",ROUND(AVERAGE(E8:N8),2))</f>
      </c>
      <c r="P8" s="58">
        <f aca="true" t="shared" si="1" ref="P8:P67">IF(ISERROR(ROUND(O8*D8,2)),"",ROUND(O8*D8,2))</f>
      </c>
      <c r="Q8" s="59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0">
        <f aca="true" t="shared" si="4" ref="U8:U67">IF(ISERROR(T8/O8),"",T8/O8)</f>
      </c>
    </row>
    <row r="9" spans="1:21" ht="14.2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8">
        <f t="shared" si="0"/>
      </c>
      <c r="P9" s="58">
        <f t="shared" si="1"/>
      </c>
      <c r="Q9" s="59"/>
      <c r="R9" s="30"/>
      <c r="S9" s="44">
        <f t="shared" si="2"/>
      </c>
      <c r="T9" s="44">
        <f t="shared" si="3"/>
      </c>
      <c r="U9" s="60">
        <f t="shared" si="4"/>
      </c>
    </row>
    <row r="10" spans="1:21" ht="129">
      <c r="A10" s="32">
        <f>IF(PREENCHER!A5="","",PREENCHER!A5)</f>
        <v>1</v>
      </c>
      <c r="B10" s="32" t="str">
        <f>IF(PREENCHER!B5="","",PREENCHER!B5)</f>
        <v>Veículo Tipo "A" , características: veículos de médio porte, tipo sedan, cor preta, com capacidade de transporte de até 5 (cinco) passageiros, motor de potência mínima de 150 cv e máxima de 180 cv, e itens de segurança condizentes com o serviço.</v>
      </c>
      <c r="C10" s="32">
        <f>IF(PREENCHER!C5="","",PREENCHER!C5)</f>
      </c>
      <c r="D10" s="32">
        <f>IF(PREENCHER!D5="","",PREENCHER!D5)</f>
        <v>2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8">
        <f t="shared" si="0"/>
      </c>
      <c r="P10" s="58">
        <f t="shared" si="1"/>
      </c>
      <c r="Q10" s="59"/>
      <c r="R10" s="30"/>
      <c r="S10" s="44">
        <f t="shared" si="2"/>
      </c>
      <c r="T10" s="44">
        <f t="shared" si="3"/>
      </c>
      <c r="U10" s="60">
        <f t="shared" si="4"/>
      </c>
    </row>
    <row r="11" spans="1:21" ht="129">
      <c r="A11" s="32">
        <f>IF(PREENCHER!A6="","",PREENCHER!A6)</f>
        <v>2</v>
      </c>
      <c r="B11" s="32" t="str">
        <f>IF(PREENCHER!B6="","",PREENCHER!B6)</f>
        <v>Veículo Tipo "B", características: veículos de médio porte, tipo sedan, cor preta, com capacidade de transporte de até 5 (cinco) passageiros, motor de potência mínima de 150 cv e máxima de 180 cv, e itens de segurança condizentes com o serviço.</v>
      </c>
      <c r="C11" s="32">
        <f>IF(PREENCHER!C6="","",PREENCHER!C6)</f>
      </c>
      <c r="D11" s="32">
        <f>IF(PREENCHER!D6="","",PREENCHER!D6)</f>
        <v>20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 t="e">
        <f>IF(PREENCHER!H6="","",IF(COUNTIF(PREENCHER!#REF!,PREENCHER!H6)=0,CONCATENATE(PREENCHER!#REF!,#REF!),PREENCHER!H6))</f>
        <v>#REF!</v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8">
        <f t="shared" si="0"/>
      </c>
      <c r="P11" s="58">
        <f t="shared" si="1"/>
      </c>
      <c r="Q11" s="59"/>
      <c r="R11" s="30"/>
      <c r="S11" s="44">
        <f t="shared" si="2"/>
      </c>
      <c r="T11" s="44">
        <f t="shared" si="3"/>
      </c>
      <c r="U11" s="60">
        <f t="shared" si="4"/>
      </c>
    </row>
    <row r="12" spans="1:21" ht="14.2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8">
        <f t="shared" si="0"/>
      </c>
      <c r="P12" s="58">
        <f t="shared" si="1"/>
      </c>
      <c r="Q12" s="59"/>
      <c r="R12" s="30"/>
      <c r="S12" s="44">
        <f t="shared" si="2"/>
      </c>
      <c r="T12" s="44">
        <f t="shared" si="3"/>
      </c>
      <c r="U12" s="60">
        <f t="shared" si="4"/>
      </c>
    </row>
    <row r="13" spans="1:21" ht="14.2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8">
        <f t="shared" si="0"/>
      </c>
      <c r="P13" s="58">
        <f t="shared" si="1"/>
      </c>
      <c r="Q13" s="59"/>
      <c r="R13" s="30"/>
      <c r="S13" s="44">
        <f t="shared" si="2"/>
      </c>
      <c r="T13" s="44">
        <f t="shared" si="3"/>
      </c>
      <c r="U13" s="60">
        <f t="shared" si="4"/>
      </c>
    </row>
    <row r="14" spans="1:21" ht="14.2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8">
        <f t="shared" si="0"/>
      </c>
      <c r="P14" s="58">
        <f t="shared" si="1"/>
      </c>
      <c r="Q14" s="59"/>
      <c r="R14" s="30"/>
      <c r="S14" s="44">
        <f t="shared" si="2"/>
      </c>
      <c r="T14" s="44">
        <f t="shared" si="3"/>
      </c>
      <c r="U14" s="60">
        <f t="shared" si="4"/>
      </c>
    </row>
    <row r="15" spans="1:21" ht="14.2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8">
        <f t="shared" si="0"/>
      </c>
      <c r="P15" s="58">
        <f t="shared" si="1"/>
      </c>
      <c r="Q15" s="59"/>
      <c r="R15" s="30"/>
      <c r="S15" s="44">
        <f t="shared" si="2"/>
      </c>
      <c r="T15" s="44">
        <f t="shared" si="3"/>
      </c>
      <c r="U15" s="60">
        <f t="shared" si="4"/>
      </c>
    </row>
    <row r="16" spans="1:21" ht="14.2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8">
        <f t="shared" si="0"/>
      </c>
      <c r="P16" s="58">
        <f t="shared" si="1"/>
      </c>
      <c r="Q16" s="59"/>
      <c r="R16" s="30"/>
      <c r="S16" s="44">
        <f t="shared" si="2"/>
      </c>
      <c r="T16" s="44">
        <f t="shared" si="3"/>
      </c>
      <c r="U16" s="60">
        <f t="shared" si="4"/>
      </c>
    </row>
    <row r="17" spans="1:21" ht="14.2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8">
        <f t="shared" si="0"/>
      </c>
      <c r="P17" s="58">
        <f t="shared" si="1"/>
      </c>
      <c r="Q17" s="59"/>
      <c r="R17" s="30"/>
      <c r="S17" s="44">
        <f t="shared" si="2"/>
      </c>
      <c r="T17" s="44">
        <f t="shared" si="3"/>
      </c>
      <c r="U17" s="60">
        <f t="shared" si="4"/>
      </c>
    </row>
    <row r="18" spans="1:21" ht="14.2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8">
        <f t="shared" si="0"/>
      </c>
      <c r="P18" s="58">
        <f t="shared" si="1"/>
      </c>
      <c r="Q18" s="59"/>
      <c r="R18" s="30"/>
      <c r="S18" s="44">
        <f t="shared" si="2"/>
      </c>
      <c r="T18" s="44">
        <f t="shared" si="3"/>
      </c>
      <c r="U18" s="60">
        <f t="shared" si="4"/>
      </c>
    </row>
    <row r="19" spans="1:21" ht="14.2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8">
        <f t="shared" si="0"/>
      </c>
      <c r="P19" s="58">
        <f t="shared" si="1"/>
      </c>
      <c r="Q19" s="59"/>
      <c r="R19" s="30"/>
      <c r="S19" s="44">
        <f t="shared" si="2"/>
      </c>
      <c r="T19" s="44">
        <f t="shared" si="3"/>
      </c>
      <c r="U19" s="60">
        <f t="shared" si="4"/>
      </c>
    </row>
    <row r="20" spans="1:21" ht="14.2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8">
        <f t="shared" si="0"/>
      </c>
      <c r="P20" s="58">
        <f t="shared" si="1"/>
      </c>
      <c r="Q20" s="59"/>
      <c r="R20" s="30"/>
      <c r="S20" s="44">
        <f t="shared" si="2"/>
      </c>
      <c r="T20" s="44">
        <f t="shared" si="3"/>
      </c>
      <c r="U20" s="60">
        <f t="shared" si="4"/>
      </c>
    </row>
    <row r="21" spans="1:21" ht="14.2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8">
        <f t="shared" si="0"/>
      </c>
      <c r="P21" s="58">
        <f t="shared" si="1"/>
      </c>
      <c r="Q21" s="59"/>
      <c r="R21" s="30"/>
      <c r="S21" s="44">
        <f t="shared" si="2"/>
      </c>
      <c r="T21" s="44">
        <f t="shared" si="3"/>
      </c>
      <c r="U21" s="60">
        <f t="shared" si="4"/>
      </c>
    </row>
    <row r="22" spans="1:21" ht="14.2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8">
        <f t="shared" si="0"/>
      </c>
      <c r="P22" s="58">
        <f t="shared" si="1"/>
      </c>
      <c r="Q22" s="59"/>
      <c r="R22" s="30"/>
      <c r="S22" s="44">
        <f t="shared" si="2"/>
      </c>
      <c r="T22" s="44">
        <f t="shared" si="3"/>
      </c>
      <c r="U22" s="60">
        <f t="shared" si="4"/>
      </c>
    </row>
    <row r="23" spans="1:21" ht="14.2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8">
        <f t="shared" si="0"/>
      </c>
      <c r="P23" s="58">
        <f t="shared" si="1"/>
      </c>
      <c r="Q23" s="59"/>
      <c r="R23" s="30"/>
      <c r="S23" s="44">
        <f t="shared" si="2"/>
      </c>
      <c r="T23" s="44">
        <f t="shared" si="3"/>
      </c>
      <c r="U23" s="60">
        <f t="shared" si="4"/>
      </c>
    </row>
    <row r="24" spans="1:21" ht="14.2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8">
        <f t="shared" si="0"/>
      </c>
      <c r="P24" s="58">
        <f t="shared" si="1"/>
      </c>
      <c r="Q24" s="59"/>
      <c r="R24" s="30"/>
      <c r="S24" s="44">
        <f t="shared" si="2"/>
      </c>
      <c r="T24" s="44">
        <f t="shared" si="3"/>
      </c>
      <c r="U24" s="60">
        <f t="shared" si="4"/>
      </c>
    </row>
    <row r="25" spans="1:21" ht="14.2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8">
        <f t="shared" si="0"/>
      </c>
      <c r="P25" s="58">
        <f t="shared" si="1"/>
      </c>
      <c r="Q25" s="59"/>
      <c r="R25" s="30"/>
      <c r="S25" s="44">
        <f t="shared" si="2"/>
      </c>
      <c r="T25" s="44">
        <f t="shared" si="3"/>
      </c>
      <c r="U25" s="60">
        <f t="shared" si="4"/>
      </c>
    </row>
    <row r="26" spans="1:21" ht="14.2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8">
        <f t="shared" si="0"/>
      </c>
      <c r="P26" s="58">
        <f t="shared" si="1"/>
      </c>
      <c r="Q26" s="59"/>
      <c r="R26" s="30"/>
      <c r="S26" s="44">
        <f t="shared" si="2"/>
      </c>
      <c r="T26" s="44">
        <f t="shared" si="3"/>
      </c>
      <c r="U26" s="60">
        <f t="shared" si="4"/>
      </c>
    </row>
    <row r="27" spans="1:21" ht="14.2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8">
        <f t="shared" si="0"/>
      </c>
      <c r="P27" s="58">
        <f t="shared" si="1"/>
      </c>
      <c r="Q27" s="59"/>
      <c r="R27" s="30"/>
      <c r="S27" s="44">
        <f t="shared" si="2"/>
      </c>
      <c r="T27" s="44">
        <f t="shared" si="3"/>
      </c>
      <c r="U27" s="60">
        <f t="shared" si="4"/>
      </c>
    </row>
    <row r="28" spans="1:21" ht="14.2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8">
        <f t="shared" si="0"/>
      </c>
      <c r="P28" s="58">
        <f t="shared" si="1"/>
      </c>
      <c r="Q28" s="59"/>
      <c r="R28" s="30"/>
      <c r="S28" s="44">
        <f t="shared" si="2"/>
      </c>
      <c r="T28" s="44">
        <f t="shared" si="3"/>
      </c>
      <c r="U28" s="60">
        <f t="shared" si="4"/>
      </c>
    </row>
    <row r="29" spans="1:21" ht="14.2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8">
        <f t="shared" si="0"/>
      </c>
      <c r="P29" s="58">
        <f t="shared" si="1"/>
      </c>
      <c r="Q29" s="59"/>
      <c r="R29" s="30"/>
      <c r="S29" s="44">
        <f t="shared" si="2"/>
      </c>
      <c r="T29" s="44">
        <f t="shared" si="3"/>
      </c>
      <c r="U29" s="60">
        <f t="shared" si="4"/>
      </c>
    </row>
    <row r="30" spans="1:21" ht="14.2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8">
        <f t="shared" si="0"/>
      </c>
      <c r="P30" s="58">
        <f t="shared" si="1"/>
      </c>
      <c r="Q30" s="59"/>
      <c r="R30" s="30"/>
      <c r="S30" s="44">
        <f t="shared" si="2"/>
      </c>
      <c r="T30" s="44">
        <f t="shared" si="3"/>
      </c>
      <c r="U30" s="60">
        <f t="shared" si="4"/>
      </c>
    </row>
    <row r="31" spans="1:21" ht="14.2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8">
        <f t="shared" si="0"/>
      </c>
      <c r="P31" s="58">
        <f t="shared" si="1"/>
      </c>
      <c r="Q31" s="59"/>
      <c r="R31" s="30"/>
      <c r="S31" s="44">
        <f t="shared" si="2"/>
      </c>
      <c r="T31" s="44">
        <f t="shared" si="3"/>
      </c>
      <c r="U31" s="60">
        <f t="shared" si="4"/>
      </c>
    </row>
    <row r="32" spans="1:21" ht="14.2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8">
        <f t="shared" si="0"/>
      </c>
      <c r="P32" s="58">
        <f t="shared" si="1"/>
      </c>
      <c r="Q32" s="59"/>
      <c r="R32" s="30"/>
      <c r="S32" s="44">
        <f t="shared" si="2"/>
      </c>
      <c r="T32" s="44">
        <f t="shared" si="3"/>
      </c>
      <c r="U32" s="60">
        <f t="shared" si="4"/>
      </c>
    </row>
    <row r="33" spans="1:21" ht="14.2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8">
        <f t="shared" si="0"/>
      </c>
      <c r="P33" s="58">
        <f t="shared" si="1"/>
      </c>
      <c r="Q33" s="59"/>
      <c r="R33" s="30"/>
      <c r="S33" s="44">
        <f t="shared" si="2"/>
      </c>
      <c r="T33" s="44">
        <f t="shared" si="3"/>
      </c>
      <c r="U33" s="60">
        <f t="shared" si="4"/>
      </c>
    </row>
    <row r="34" spans="1:21" ht="14.2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8">
        <f t="shared" si="0"/>
      </c>
      <c r="P34" s="58">
        <f t="shared" si="1"/>
      </c>
      <c r="Q34" s="59"/>
      <c r="R34" s="30"/>
      <c r="S34" s="44">
        <f t="shared" si="2"/>
      </c>
      <c r="T34" s="44">
        <f t="shared" si="3"/>
      </c>
      <c r="U34" s="60">
        <f t="shared" si="4"/>
      </c>
    </row>
    <row r="35" spans="1:21" ht="14.2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8">
        <f t="shared" si="0"/>
      </c>
      <c r="P35" s="58">
        <f t="shared" si="1"/>
      </c>
      <c r="Q35" s="59"/>
      <c r="R35" s="30"/>
      <c r="S35" s="44">
        <f t="shared" si="2"/>
      </c>
      <c r="T35" s="44">
        <f t="shared" si="3"/>
      </c>
      <c r="U35" s="60">
        <f t="shared" si="4"/>
      </c>
    </row>
    <row r="36" spans="1:21" ht="14.2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8">
        <f t="shared" si="0"/>
      </c>
      <c r="P36" s="58">
        <f t="shared" si="1"/>
      </c>
      <c r="Q36" s="59"/>
      <c r="R36" s="30"/>
      <c r="S36" s="44">
        <f t="shared" si="2"/>
      </c>
      <c r="T36" s="44">
        <f t="shared" si="3"/>
      </c>
      <c r="U36" s="60">
        <f t="shared" si="4"/>
      </c>
    </row>
    <row r="37" spans="1:21" ht="14.2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8">
        <f t="shared" si="0"/>
      </c>
      <c r="P37" s="58">
        <f t="shared" si="1"/>
      </c>
      <c r="Q37" s="59"/>
      <c r="R37" s="30"/>
      <c r="S37" s="44">
        <f t="shared" si="2"/>
      </c>
      <c r="T37" s="44">
        <f t="shared" si="3"/>
      </c>
      <c r="U37" s="60">
        <f t="shared" si="4"/>
      </c>
    </row>
    <row r="38" spans="1:21" ht="14.2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8">
        <f t="shared" si="0"/>
      </c>
      <c r="P38" s="58">
        <f t="shared" si="1"/>
      </c>
      <c r="Q38" s="59"/>
      <c r="R38" s="30"/>
      <c r="S38" s="44">
        <f t="shared" si="2"/>
      </c>
      <c r="T38" s="44">
        <f t="shared" si="3"/>
      </c>
      <c r="U38" s="60">
        <f t="shared" si="4"/>
      </c>
    </row>
    <row r="39" spans="1:21" ht="14.2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8">
        <f t="shared" si="0"/>
      </c>
      <c r="P39" s="58">
        <f t="shared" si="1"/>
      </c>
      <c r="Q39" s="59"/>
      <c r="R39" s="30"/>
      <c r="S39" s="44">
        <f t="shared" si="2"/>
      </c>
      <c r="T39" s="44">
        <f t="shared" si="3"/>
      </c>
      <c r="U39" s="60">
        <f t="shared" si="4"/>
      </c>
    </row>
    <row r="40" spans="1:21" ht="14.2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8">
        <f t="shared" si="0"/>
      </c>
      <c r="P40" s="58">
        <f t="shared" si="1"/>
      </c>
      <c r="Q40" s="59"/>
      <c r="R40" s="30"/>
      <c r="S40" s="44">
        <f t="shared" si="2"/>
      </c>
      <c r="T40" s="44">
        <f t="shared" si="3"/>
      </c>
      <c r="U40" s="60">
        <f t="shared" si="4"/>
      </c>
    </row>
    <row r="41" spans="1:21" ht="14.2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8">
        <f t="shared" si="0"/>
      </c>
      <c r="P41" s="58">
        <f t="shared" si="1"/>
      </c>
      <c r="Q41" s="59"/>
      <c r="R41" s="30"/>
      <c r="S41" s="44">
        <f t="shared" si="2"/>
      </c>
      <c r="T41" s="44">
        <f t="shared" si="3"/>
      </c>
      <c r="U41" s="60">
        <f t="shared" si="4"/>
      </c>
    </row>
    <row r="42" spans="1:21" ht="14.2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8">
        <f t="shared" si="0"/>
      </c>
      <c r="P42" s="58">
        <f t="shared" si="1"/>
      </c>
      <c r="Q42" s="59"/>
      <c r="R42" s="30"/>
      <c r="S42" s="44">
        <f t="shared" si="2"/>
      </c>
      <c r="T42" s="44">
        <f t="shared" si="3"/>
      </c>
      <c r="U42" s="60">
        <f t="shared" si="4"/>
      </c>
    </row>
    <row r="43" spans="1:21" ht="14.2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8">
        <f t="shared" si="0"/>
      </c>
      <c r="P43" s="58">
        <f t="shared" si="1"/>
      </c>
      <c r="Q43" s="59"/>
      <c r="R43" s="30"/>
      <c r="S43" s="44">
        <f t="shared" si="2"/>
      </c>
      <c r="T43" s="44">
        <f t="shared" si="3"/>
      </c>
      <c r="U43" s="60">
        <f t="shared" si="4"/>
      </c>
    </row>
    <row r="44" spans="1:21" ht="14.2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8">
        <f t="shared" si="0"/>
      </c>
      <c r="P44" s="58">
        <f t="shared" si="1"/>
      </c>
      <c r="Q44" s="59"/>
      <c r="R44" s="30"/>
      <c r="S44" s="44">
        <f t="shared" si="2"/>
      </c>
      <c r="T44" s="44">
        <f t="shared" si="3"/>
      </c>
      <c r="U44" s="60">
        <f t="shared" si="4"/>
      </c>
    </row>
    <row r="45" spans="1:21" ht="14.2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8">
        <f t="shared" si="0"/>
      </c>
      <c r="P45" s="58">
        <f t="shared" si="1"/>
      </c>
      <c r="Q45" s="59"/>
      <c r="R45" s="30"/>
      <c r="S45" s="44">
        <f t="shared" si="2"/>
      </c>
      <c r="T45" s="44">
        <f t="shared" si="3"/>
      </c>
      <c r="U45" s="60">
        <f t="shared" si="4"/>
      </c>
    </row>
    <row r="46" spans="1:21" ht="14.2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8">
        <f t="shared" si="0"/>
      </c>
      <c r="P46" s="58">
        <f t="shared" si="1"/>
      </c>
      <c r="Q46" s="59"/>
      <c r="R46" s="30"/>
      <c r="S46" s="44">
        <f t="shared" si="2"/>
      </c>
      <c r="T46" s="44">
        <f t="shared" si="3"/>
      </c>
      <c r="U46" s="60">
        <f t="shared" si="4"/>
      </c>
    </row>
    <row r="47" spans="1:21" ht="14.2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8">
        <f t="shared" si="0"/>
      </c>
      <c r="P47" s="58">
        <f t="shared" si="1"/>
      </c>
      <c r="Q47" s="59"/>
      <c r="R47" s="30"/>
      <c r="S47" s="44">
        <f t="shared" si="2"/>
      </c>
      <c r="T47" s="44">
        <f t="shared" si="3"/>
      </c>
      <c r="U47" s="60">
        <f t="shared" si="4"/>
      </c>
    </row>
    <row r="48" spans="1:21" ht="14.2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8">
        <f t="shared" si="0"/>
      </c>
      <c r="P48" s="58">
        <f t="shared" si="1"/>
      </c>
      <c r="Q48" s="59"/>
      <c r="R48" s="30"/>
      <c r="S48" s="44">
        <f t="shared" si="2"/>
      </c>
      <c r="T48" s="44">
        <f t="shared" si="3"/>
      </c>
      <c r="U48" s="60">
        <f t="shared" si="4"/>
      </c>
    </row>
    <row r="49" spans="1:21" ht="14.2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8">
        <f t="shared" si="0"/>
      </c>
      <c r="P49" s="58">
        <f t="shared" si="1"/>
      </c>
      <c r="Q49" s="59"/>
      <c r="R49" s="30"/>
      <c r="S49" s="44">
        <f t="shared" si="2"/>
      </c>
      <c r="T49" s="44">
        <f t="shared" si="3"/>
      </c>
      <c r="U49" s="60">
        <f t="shared" si="4"/>
      </c>
    </row>
    <row r="50" spans="1:21" ht="14.2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8">
        <f t="shared" si="0"/>
      </c>
      <c r="P50" s="58">
        <f t="shared" si="1"/>
      </c>
      <c r="Q50" s="59"/>
      <c r="R50" s="30"/>
      <c r="S50" s="44">
        <f t="shared" si="2"/>
      </c>
      <c r="T50" s="44">
        <f t="shared" si="3"/>
      </c>
      <c r="U50" s="60">
        <f t="shared" si="4"/>
      </c>
    </row>
    <row r="51" spans="1:21" ht="14.2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8">
        <f t="shared" si="0"/>
      </c>
      <c r="P51" s="58">
        <f t="shared" si="1"/>
      </c>
      <c r="Q51" s="59"/>
      <c r="R51" s="30"/>
      <c r="S51" s="44">
        <f t="shared" si="2"/>
      </c>
      <c r="T51" s="44">
        <f t="shared" si="3"/>
      </c>
      <c r="U51" s="60">
        <f t="shared" si="4"/>
      </c>
    </row>
    <row r="52" spans="1:21" ht="14.2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8">
        <f t="shared" si="0"/>
      </c>
      <c r="P52" s="58">
        <f t="shared" si="1"/>
      </c>
      <c r="Q52" s="59"/>
      <c r="R52" s="30"/>
      <c r="S52" s="44">
        <f t="shared" si="2"/>
      </c>
      <c r="T52" s="44">
        <f t="shared" si="3"/>
      </c>
      <c r="U52" s="60">
        <f t="shared" si="4"/>
      </c>
    </row>
    <row r="53" spans="1:21" ht="14.2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8">
        <f t="shared" si="0"/>
      </c>
      <c r="P53" s="58">
        <f t="shared" si="1"/>
      </c>
      <c r="Q53" s="59"/>
      <c r="R53" s="30"/>
      <c r="S53" s="44">
        <f t="shared" si="2"/>
      </c>
      <c r="T53" s="44">
        <f t="shared" si="3"/>
      </c>
      <c r="U53" s="60">
        <f t="shared" si="4"/>
      </c>
    </row>
    <row r="54" spans="1:21" ht="14.2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8">
        <f t="shared" si="0"/>
      </c>
      <c r="P54" s="58">
        <f t="shared" si="1"/>
      </c>
      <c r="Q54" s="59"/>
      <c r="R54" s="30"/>
      <c r="S54" s="44">
        <f t="shared" si="2"/>
      </c>
      <c r="T54" s="44">
        <f t="shared" si="3"/>
      </c>
      <c r="U54" s="60">
        <f t="shared" si="4"/>
      </c>
    </row>
    <row r="55" spans="1:21" ht="14.2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8">
        <f t="shared" si="0"/>
      </c>
      <c r="P55" s="58">
        <f t="shared" si="1"/>
      </c>
      <c r="Q55" s="59"/>
      <c r="R55" s="30"/>
      <c r="S55" s="44">
        <f t="shared" si="2"/>
      </c>
      <c r="T55" s="44">
        <f t="shared" si="3"/>
      </c>
      <c r="U55" s="60">
        <f t="shared" si="4"/>
      </c>
    </row>
    <row r="56" spans="1:21" ht="14.2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8">
        <f t="shared" si="0"/>
      </c>
      <c r="P56" s="58">
        <f t="shared" si="1"/>
      </c>
      <c r="Q56" s="59"/>
      <c r="R56" s="30"/>
      <c r="S56" s="44">
        <f t="shared" si="2"/>
      </c>
      <c r="T56" s="44">
        <f t="shared" si="3"/>
      </c>
      <c r="U56" s="60">
        <f t="shared" si="4"/>
      </c>
    </row>
    <row r="57" spans="1:21" ht="14.2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8">
        <f t="shared" si="0"/>
      </c>
      <c r="P57" s="58">
        <f t="shared" si="1"/>
      </c>
      <c r="Q57" s="59"/>
      <c r="R57" s="30"/>
      <c r="S57" s="44">
        <f t="shared" si="2"/>
      </c>
      <c r="T57" s="44">
        <f t="shared" si="3"/>
      </c>
      <c r="U57" s="60">
        <f t="shared" si="4"/>
      </c>
    </row>
    <row r="58" spans="1:21" ht="14.2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8">
        <f t="shared" si="0"/>
      </c>
      <c r="P58" s="58">
        <f t="shared" si="1"/>
      </c>
      <c r="Q58" s="59"/>
      <c r="R58" s="30"/>
      <c r="S58" s="44">
        <f t="shared" si="2"/>
      </c>
      <c r="T58" s="44">
        <f t="shared" si="3"/>
      </c>
      <c r="U58" s="60">
        <f t="shared" si="4"/>
      </c>
    </row>
    <row r="59" spans="1:21" ht="14.2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8">
        <f t="shared" si="0"/>
      </c>
      <c r="P59" s="58">
        <f t="shared" si="1"/>
      </c>
      <c r="Q59" s="59"/>
      <c r="R59" s="30"/>
      <c r="S59" s="44">
        <f t="shared" si="2"/>
      </c>
      <c r="T59" s="44">
        <f t="shared" si="3"/>
      </c>
      <c r="U59" s="60">
        <f t="shared" si="4"/>
      </c>
    </row>
    <row r="60" spans="1:21" ht="14.2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8">
        <f t="shared" si="0"/>
      </c>
      <c r="P60" s="58">
        <f t="shared" si="1"/>
      </c>
      <c r="Q60" s="59"/>
      <c r="R60" s="30"/>
      <c r="S60" s="44">
        <f t="shared" si="2"/>
      </c>
      <c r="T60" s="44">
        <f t="shared" si="3"/>
      </c>
      <c r="U60" s="60">
        <f t="shared" si="4"/>
      </c>
    </row>
    <row r="61" spans="1:21" ht="14.2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8">
        <f t="shared" si="0"/>
      </c>
      <c r="P61" s="58">
        <f t="shared" si="1"/>
      </c>
      <c r="Q61" s="59"/>
      <c r="R61" s="30"/>
      <c r="S61" s="44">
        <f t="shared" si="2"/>
      </c>
      <c r="T61" s="44">
        <f t="shared" si="3"/>
      </c>
      <c r="U61" s="60">
        <f t="shared" si="4"/>
      </c>
    </row>
    <row r="62" spans="1:21" ht="14.2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8">
        <f t="shared" si="0"/>
      </c>
      <c r="P62" s="58">
        <f t="shared" si="1"/>
      </c>
      <c r="Q62" s="59"/>
      <c r="R62" s="30"/>
      <c r="S62" s="44">
        <f t="shared" si="2"/>
      </c>
      <c r="T62" s="44">
        <f t="shared" si="3"/>
      </c>
      <c r="U62" s="60">
        <f t="shared" si="4"/>
      </c>
    </row>
    <row r="63" spans="1:21" ht="14.2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8">
        <f t="shared" si="0"/>
      </c>
      <c r="P63" s="58">
        <f t="shared" si="1"/>
      </c>
      <c r="Q63" s="59"/>
      <c r="R63" s="30"/>
      <c r="S63" s="44">
        <f t="shared" si="2"/>
      </c>
      <c r="T63" s="44">
        <f t="shared" si="3"/>
      </c>
      <c r="U63" s="60">
        <f t="shared" si="4"/>
      </c>
    </row>
    <row r="64" spans="1:21" ht="14.2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8">
        <f t="shared" si="0"/>
      </c>
      <c r="P64" s="58">
        <f t="shared" si="1"/>
      </c>
      <c r="Q64" s="59"/>
      <c r="R64" s="30"/>
      <c r="S64" s="44">
        <f t="shared" si="2"/>
      </c>
      <c r="T64" s="44">
        <f t="shared" si="3"/>
      </c>
      <c r="U64" s="60">
        <f t="shared" si="4"/>
      </c>
    </row>
    <row r="65" spans="1:21" ht="14.2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8">
        <f t="shared" si="0"/>
      </c>
      <c r="P65" s="58">
        <f t="shared" si="1"/>
      </c>
      <c r="Q65" s="59"/>
      <c r="R65" s="30"/>
      <c r="S65" s="44">
        <f t="shared" si="2"/>
      </c>
      <c r="T65" s="44">
        <f t="shared" si="3"/>
      </c>
      <c r="U65" s="60">
        <f t="shared" si="4"/>
      </c>
    </row>
    <row r="66" spans="1:21" ht="14.2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8">
        <f t="shared" si="0"/>
      </c>
      <c r="P66" s="58">
        <f t="shared" si="1"/>
      </c>
      <c r="Q66" s="59"/>
      <c r="R66" s="30"/>
      <c r="S66" s="44">
        <f t="shared" si="2"/>
      </c>
      <c r="T66" s="44">
        <f t="shared" si="3"/>
      </c>
      <c r="U66" s="60">
        <f t="shared" si="4"/>
      </c>
    </row>
    <row r="67" spans="1:21" ht="14.2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8">
        <f t="shared" si="0"/>
      </c>
      <c r="P67" s="58">
        <f t="shared" si="1"/>
      </c>
      <c r="Q67" s="59"/>
      <c r="R67" s="30"/>
      <c r="S67" s="44">
        <f t="shared" si="2"/>
      </c>
      <c r="T67" s="44">
        <f t="shared" si="3"/>
      </c>
      <c r="U67" s="60">
        <f t="shared" si="4"/>
      </c>
    </row>
    <row r="68" spans="1:21" ht="15" customHeight="1">
      <c r="A68" s="72" t="s">
        <v>24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61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4.25">
      <c r="S6" s="71" t="s">
        <v>2</v>
      </c>
      <c r="T6" s="71"/>
      <c r="U6" s="71"/>
    </row>
    <row r="7" spans="1:21" ht="57">
      <c r="A7" s="57" t="str">
        <f>PREENCHER!A3</f>
        <v>ITEM</v>
      </c>
      <c r="B7" s="57" t="str">
        <f>PREENCHER!B3</f>
        <v>ESPECIFICAÇÃO</v>
      </c>
      <c r="C7" s="57" t="str">
        <f>PREENCHER!C3</f>
        <v>UND</v>
      </c>
      <c r="D7" s="57" t="str">
        <f>PREENCHER!D3</f>
        <v>QTD</v>
      </c>
      <c r="E7" s="57" t="str">
        <f>PREENCHER!E3</f>
        <v>prefeitura de Passo Fundo </v>
      </c>
      <c r="F7" s="57" t="str">
        <f>PREENCHER!F3</f>
        <v>TRF1</v>
      </c>
      <c r="G7" s="57" t="str">
        <f>PREENCHER!G3</f>
        <v>TRT3</v>
      </c>
      <c r="H7" s="57" t="str">
        <f>PREENCHER!H3</f>
        <v>TOYOTA BRASIL</v>
      </c>
      <c r="I7" s="57" t="str">
        <f>PREENCHER!I3</f>
        <v>PREÇO 5</v>
      </c>
      <c r="J7" s="57" t="str">
        <f>PREENCHER!J3</f>
        <v>PREÇO 6</v>
      </c>
      <c r="K7" s="57" t="str">
        <f>PREENCHER!K3</f>
        <v>PREÇO 7</v>
      </c>
      <c r="L7" s="57" t="str">
        <f>PREENCHER!L3</f>
        <v>PREÇO 8</v>
      </c>
      <c r="M7" s="57" t="str">
        <f>PREENCHER!M3</f>
        <v>PREÇO 9</v>
      </c>
      <c r="N7" s="57" t="str">
        <f>PREENCHER!N3</f>
        <v>PREÇO 10</v>
      </c>
      <c r="O7" s="57" t="e">
        <f>PREENCHER!#REF!</f>
        <v>#REF!</v>
      </c>
      <c r="P7" s="57" t="str">
        <f>PREENCHER!P3</f>
        <v>TOTAL</v>
      </c>
      <c r="Q7" s="57" t="str">
        <f>PREENCHER!Q3</f>
        <v>OBSERVAÇÃO</v>
      </c>
      <c r="S7" s="57" t="s">
        <v>21</v>
      </c>
      <c r="T7" s="57" t="s">
        <v>22</v>
      </c>
      <c r="U7" s="57" t="s">
        <v>23</v>
      </c>
    </row>
    <row r="8" spans="1:21" ht="14.2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8">
        <f aca="true" t="shared" si="0" ref="O8:O67">IF(ISERROR(ROUND(AVERAGE(E8:N8),2)),"",ROUND(AVERAGE(E8:N8),2))</f>
      </c>
      <c r="P8" s="58">
        <f aca="true" t="shared" si="1" ref="P8:P67">IF(ISERROR(ROUND(O8*D8,2)),"",ROUND(O8*D8,2))</f>
      </c>
      <c r="Q8" s="59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0">
        <f aca="true" t="shared" si="4" ref="U8:U67">IF(ISERROR(T8/O8),"",T8/O8)</f>
      </c>
    </row>
    <row r="9" spans="1:21" ht="14.2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8">
        <f t="shared" si="0"/>
      </c>
      <c r="P9" s="58">
        <f t="shared" si="1"/>
      </c>
      <c r="Q9" s="59"/>
      <c r="R9" s="30"/>
      <c r="S9" s="44">
        <f t="shared" si="2"/>
      </c>
      <c r="T9" s="44">
        <f t="shared" si="3"/>
      </c>
      <c r="U9" s="60">
        <f t="shared" si="4"/>
      </c>
    </row>
    <row r="10" spans="1:21" ht="129">
      <c r="A10" s="32">
        <f>IF(PREENCHER!A5="","",PREENCHER!A5)</f>
        <v>1</v>
      </c>
      <c r="B10" s="32" t="str">
        <f>IF(PREENCHER!B5="","",PREENCHER!B5)</f>
        <v>Veículo Tipo "A" , características: veículos de médio porte, tipo sedan, cor preta, com capacidade de transporte de até 5 (cinco) passageiros, motor de potência mínima de 150 cv e máxima de 180 cv, e itens de segurança condizentes com o serviço.</v>
      </c>
      <c r="C10" s="32">
        <f>IF(PREENCHER!C5="","",PREENCHER!C5)</f>
      </c>
      <c r="D10" s="32">
        <f>IF(PREENCHER!D5="","",PREENCHER!D5)</f>
        <v>2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8">
        <f t="shared" si="0"/>
      </c>
      <c r="P10" s="58">
        <f t="shared" si="1"/>
      </c>
      <c r="Q10" s="59"/>
      <c r="R10" s="30"/>
      <c r="S10" s="44">
        <f t="shared" si="2"/>
      </c>
      <c r="T10" s="44">
        <f t="shared" si="3"/>
      </c>
      <c r="U10" s="60">
        <f t="shared" si="4"/>
      </c>
    </row>
    <row r="11" spans="1:21" ht="129">
      <c r="A11" s="32">
        <f>IF(PREENCHER!A6="","",PREENCHER!A6)</f>
        <v>2</v>
      </c>
      <c r="B11" s="32" t="str">
        <f>IF(PREENCHER!B6="","",PREENCHER!B6)</f>
        <v>Veículo Tipo "B", características: veículos de médio porte, tipo sedan, cor preta, com capacidade de transporte de até 5 (cinco) passageiros, motor de potência mínima de 150 cv e máxima de 180 cv, e itens de segurança condizentes com o serviço.</v>
      </c>
      <c r="C11" s="32">
        <f>IF(PREENCHER!C6="","",PREENCHER!C6)</f>
      </c>
      <c r="D11" s="32">
        <f>IF(PREENCHER!D6="","",PREENCHER!D6)</f>
        <v>20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 t="e">
        <f>IF(PREENCHER!H6="","",IF(COUNTIF(PREENCHER!#REF!,PREENCHER!H6)=0,CONCATENATE(PREENCHER!#REF!,#REF!),PREENCHER!H6))</f>
        <v>#REF!</v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8">
        <f t="shared" si="0"/>
      </c>
      <c r="P11" s="58">
        <f t="shared" si="1"/>
      </c>
      <c r="Q11" s="59"/>
      <c r="R11" s="30"/>
      <c r="S11" s="44">
        <f t="shared" si="2"/>
      </c>
      <c r="T11" s="44">
        <f t="shared" si="3"/>
      </c>
      <c r="U11" s="60">
        <f t="shared" si="4"/>
      </c>
    </row>
    <row r="12" spans="1:21" ht="14.2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8">
        <f t="shared" si="0"/>
      </c>
      <c r="P12" s="58">
        <f t="shared" si="1"/>
      </c>
      <c r="Q12" s="59"/>
      <c r="R12" s="30"/>
      <c r="S12" s="44">
        <f t="shared" si="2"/>
      </c>
      <c r="T12" s="44">
        <f t="shared" si="3"/>
      </c>
      <c r="U12" s="60">
        <f t="shared" si="4"/>
      </c>
    </row>
    <row r="13" spans="1:21" ht="14.2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8">
        <f t="shared" si="0"/>
      </c>
      <c r="P13" s="58">
        <f t="shared" si="1"/>
      </c>
      <c r="Q13" s="59"/>
      <c r="R13" s="30"/>
      <c r="S13" s="44">
        <f t="shared" si="2"/>
      </c>
      <c r="T13" s="44">
        <f t="shared" si="3"/>
      </c>
      <c r="U13" s="60">
        <f t="shared" si="4"/>
      </c>
    </row>
    <row r="14" spans="1:21" ht="14.2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8">
        <f t="shared" si="0"/>
      </c>
      <c r="P14" s="58">
        <f t="shared" si="1"/>
      </c>
      <c r="Q14" s="59"/>
      <c r="R14" s="30"/>
      <c r="S14" s="44">
        <f t="shared" si="2"/>
      </c>
      <c r="T14" s="44">
        <f t="shared" si="3"/>
      </c>
      <c r="U14" s="60">
        <f t="shared" si="4"/>
      </c>
    </row>
    <row r="15" spans="1:21" ht="14.2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8">
        <f t="shared" si="0"/>
      </c>
      <c r="P15" s="58">
        <f t="shared" si="1"/>
      </c>
      <c r="Q15" s="59"/>
      <c r="R15" s="30"/>
      <c r="S15" s="44">
        <f t="shared" si="2"/>
      </c>
      <c r="T15" s="44">
        <f t="shared" si="3"/>
      </c>
      <c r="U15" s="60">
        <f t="shared" si="4"/>
      </c>
    </row>
    <row r="16" spans="1:21" ht="14.2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8">
        <f t="shared" si="0"/>
      </c>
      <c r="P16" s="58">
        <f t="shared" si="1"/>
      </c>
      <c r="Q16" s="59"/>
      <c r="R16" s="30"/>
      <c r="S16" s="44">
        <f t="shared" si="2"/>
      </c>
      <c r="T16" s="44">
        <f t="shared" si="3"/>
      </c>
      <c r="U16" s="60">
        <f t="shared" si="4"/>
      </c>
    </row>
    <row r="17" spans="1:21" ht="14.2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8">
        <f t="shared" si="0"/>
      </c>
      <c r="P17" s="58">
        <f t="shared" si="1"/>
      </c>
      <c r="Q17" s="59"/>
      <c r="R17" s="30"/>
      <c r="S17" s="44">
        <f t="shared" si="2"/>
      </c>
      <c r="T17" s="44">
        <f t="shared" si="3"/>
      </c>
      <c r="U17" s="60">
        <f t="shared" si="4"/>
      </c>
    </row>
    <row r="18" spans="1:21" ht="14.2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8">
        <f t="shared" si="0"/>
      </c>
      <c r="P18" s="58">
        <f t="shared" si="1"/>
      </c>
      <c r="Q18" s="59"/>
      <c r="R18" s="30"/>
      <c r="S18" s="44">
        <f t="shared" si="2"/>
      </c>
      <c r="T18" s="44">
        <f t="shared" si="3"/>
      </c>
      <c r="U18" s="60">
        <f t="shared" si="4"/>
      </c>
    </row>
    <row r="19" spans="1:21" ht="14.2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8">
        <f t="shared" si="0"/>
      </c>
      <c r="P19" s="58">
        <f t="shared" si="1"/>
      </c>
      <c r="Q19" s="59"/>
      <c r="R19" s="30"/>
      <c r="S19" s="44">
        <f t="shared" si="2"/>
      </c>
      <c r="T19" s="44">
        <f t="shared" si="3"/>
      </c>
      <c r="U19" s="60">
        <f t="shared" si="4"/>
      </c>
    </row>
    <row r="20" spans="1:21" ht="14.2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8">
        <f t="shared" si="0"/>
      </c>
      <c r="P20" s="58">
        <f t="shared" si="1"/>
      </c>
      <c r="Q20" s="59"/>
      <c r="R20" s="30"/>
      <c r="S20" s="44">
        <f t="shared" si="2"/>
      </c>
      <c r="T20" s="44">
        <f t="shared" si="3"/>
      </c>
      <c r="U20" s="60">
        <f t="shared" si="4"/>
      </c>
    </row>
    <row r="21" spans="1:21" ht="14.2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8">
        <f t="shared" si="0"/>
      </c>
      <c r="P21" s="58">
        <f t="shared" si="1"/>
      </c>
      <c r="Q21" s="59"/>
      <c r="R21" s="30"/>
      <c r="S21" s="44">
        <f t="shared" si="2"/>
      </c>
      <c r="T21" s="44">
        <f t="shared" si="3"/>
      </c>
      <c r="U21" s="60">
        <f t="shared" si="4"/>
      </c>
    </row>
    <row r="22" spans="1:21" ht="14.2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8">
        <f t="shared" si="0"/>
      </c>
      <c r="P22" s="58">
        <f t="shared" si="1"/>
      </c>
      <c r="Q22" s="59"/>
      <c r="R22" s="30"/>
      <c r="S22" s="44">
        <f t="shared" si="2"/>
      </c>
      <c r="T22" s="44">
        <f t="shared" si="3"/>
      </c>
      <c r="U22" s="60">
        <f t="shared" si="4"/>
      </c>
    </row>
    <row r="23" spans="1:21" ht="14.2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8">
        <f t="shared" si="0"/>
      </c>
      <c r="P23" s="58">
        <f t="shared" si="1"/>
      </c>
      <c r="Q23" s="59"/>
      <c r="R23" s="30"/>
      <c r="S23" s="44">
        <f t="shared" si="2"/>
      </c>
      <c r="T23" s="44">
        <f t="shared" si="3"/>
      </c>
      <c r="U23" s="60">
        <f t="shared" si="4"/>
      </c>
    </row>
    <row r="24" spans="1:21" ht="14.2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8">
        <f t="shared" si="0"/>
      </c>
      <c r="P24" s="58">
        <f t="shared" si="1"/>
      </c>
      <c r="Q24" s="59"/>
      <c r="R24" s="30"/>
      <c r="S24" s="44">
        <f t="shared" si="2"/>
      </c>
      <c r="T24" s="44">
        <f t="shared" si="3"/>
      </c>
      <c r="U24" s="60">
        <f t="shared" si="4"/>
      </c>
    </row>
    <row r="25" spans="1:21" ht="14.2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8">
        <f t="shared" si="0"/>
      </c>
      <c r="P25" s="58">
        <f t="shared" si="1"/>
      </c>
      <c r="Q25" s="59"/>
      <c r="R25" s="30"/>
      <c r="S25" s="44">
        <f t="shared" si="2"/>
      </c>
      <c r="T25" s="44">
        <f t="shared" si="3"/>
      </c>
      <c r="U25" s="60">
        <f t="shared" si="4"/>
      </c>
    </row>
    <row r="26" spans="1:21" ht="14.2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8">
        <f t="shared" si="0"/>
      </c>
      <c r="P26" s="58">
        <f t="shared" si="1"/>
      </c>
      <c r="Q26" s="59"/>
      <c r="R26" s="30"/>
      <c r="S26" s="44">
        <f t="shared" si="2"/>
      </c>
      <c r="T26" s="44">
        <f t="shared" si="3"/>
      </c>
      <c r="U26" s="60">
        <f t="shared" si="4"/>
      </c>
    </row>
    <row r="27" spans="1:21" ht="14.2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8">
        <f t="shared" si="0"/>
      </c>
      <c r="P27" s="58">
        <f t="shared" si="1"/>
      </c>
      <c r="Q27" s="59"/>
      <c r="R27" s="30"/>
      <c r="S27" s="44">
        <f t="shared" si="2"/>
      </c>
      <c r="T27" s="44">
        <f t="shared" si="3"/>
      </c>
      <c r="U27" s="60">
        <f t="shared" si="4"/>
      </c>
    </row>
    <row r="28" spans="1:21" ht="14.2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8">
        <f t="shared" si="0"/>
      </c>
      <c r="P28" s="58">
        <f t="shared" si="1"/>
      </c>
      <c r="Q28" s="59"/>
      <c r="R28" s="30"/>
      <c r="S28" s="44">
        <f t="shared" si="2"/>
      </c>
      <c r="T28" s="44">
        <f t="shared" si="3"/>
      </c>
      <c r="U28" s="60">
        <f t="shared" si="4"/>
      </c>
    </row>
    <row r="29" spans="1:21" ht="14.2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8">
        <f t="shared" si="0"/>
      </c>
      <c r="P29" s="58">
        <f t="shared" si="1"/>
      </c>
      <c r="Q29" s="59"/>
      <c r="R29" s="30"/>
      <c r="S29" s="44">
        <f t="shared" si="2"/>
      </c>
      <c r="T29" s="44">
        <f t="shared" si="3"/>
      </c>
      <c r="U29" s="60">
        <f t="shared" si="4"/>
      </c>
    </row>
    <row r="30" spans="1:21" ht="14.2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8">
        <f t="shared" si="0"/>
      </c>
      <c r="P30" s="58">
        <f t="shared" si="1"/>
      </c>
      <c r="Q30" s="59"/>
      <c r="R30" s="30"/>
      <c r="S30" s="44">
        <f t="shared" si="2"/>
      </c>
      <c r="T30" s="44">
        <f t="shared" si="3"/>
      </c>
      <c r="U30" s="60">
        <f t="shared" si="4"/>
      </c>
    </row>
    <row r="31" spans="1:21" ht="14.2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8">
        <f t="shared" si="0"/>
      </c>
      <c r="P31" s="58">
        <f t="shared" si="1"/>
      </c>
      <c r="Q31" s="59"/>
      <c r="R31" s="30"/>
      <c r="S31" s="44">
        <f t="shared" si="2"/>
      </c>
      <c r="T31" s="44">
        <f t="shared" si="3"/>
      </c>
      <c r="U31" s="60">
        <f t="shared" si="4"/>
      </c>
    </row>
    <row r="32" spans="1:21" ht="14.2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8">
        <f t="shared" si="0"/>
      </c>
      <c r="P32" s="58">
        <f t="shared" si="1"/>
      </c>
      <c r="Q32" s="59"/>
      <c r="R32" s="30"/>
      <c r="S32" s="44">
        <f t="shared" si="2"/>
      </c>
      <c r="T32" s="44">
        <f t="shared" si="3"/>
      </c>
      <c r="U32" s="60">
        <f t="shared" si="4"/>
      </c>
    </row>
    <row r="33" spans="1:21" ht="14.2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8">
        <f t="shared" si="0"/>
      </c>
      <c r="P33" s="58">
        <f t="shared" si="1"/>
      </c>
      <c r="Q33" s="59"/>
      <c r="R33" s="30"/>
      <c r="S33" s="44">
        <f t="shared" si="2"/>
      </c>
      <c r="T33" s="44">
        <f t="shared" si="3"/>
      </c>
      <c r="U33" s="60">
        <f t="shared" si="4"/>
      </c>
    </row>
    <row r="34" spans="1:21" ht="14.2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8">
        <f t="shared" si="0"/>
      </c>
      <c r="P34" s="58">
        <f t="shared" si="1"/>
      </c>
      <c r="Q34" s="59"/>
      <c r="R34" s="30"/>
      <c r="S34" s="44">
        <f t="shared" si="2"/>
      </c>
      <c r="T34" s="44">
        <f t="shared" si="3"/>
      </c>
      <c r="U34" s="60">
        <f t="shared" si="4"/>
      </c>
    </row>
    <row r="35" spans="1:21" ht="14.2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8">
        <f t="shared" si="0"/>
      </c>
      <c r="P35" s="58">
        <f t="shared" si="1"/>
      </c>
      <c r="Q35" s="59"/>
      <c r="R35" s="30"/>
      <c r="S35" s="44">
        <f t="shared" si="2"/>
      </c>
      <c r="T35" s="44">
        <f t="shared" si="3"/>
      </c>
      <c r="U35" s="60">
        <f t="shared" si="4"/>
      </c>
    </row>
    <row r="36" spans="1:21" ht="14.2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8">
        <f t="shared" si="0"/>
      </c>
      <c r="P36" s="58">
        <f t="shared" si="1"/>
      </c>
      <c r="Q36" s="59"/>
      <c r="R36" s="30"/>
      <c r="S36" s="44">
        <f t="shared" si="2"/>
      </c>
      <c r="T36" s="44">
        <f t="shared" si="3"/>
      </c>
      <c r="U36" s="60">
        <f t="shared" si="4"/>
      </c>
    </row>
    <row r="37" spans="1:21" ht="14.2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8">
        <f t="shared" si="0"/>
      </c>
      <c r="P37" s="58">
        <f t="shared" si="1"/>
      </c>
      <c r="Q37" s="59"/>
      <c r="R37" s="30"/>
      <c r="S37" s="44">
        <f t="shared" si="2"/>
      </c>
      <c r="T37" s="44">
        <f t="shared" si="3"/>
      </c>
      <c r="U37" s="60">
        <f t="shared" si="4"/>
      </c>
    </row>
    <row r="38" spans="1:21" ht="14.2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8">
        <f t="shared" si="0"/>
      </c>
      <c r="P38" s="58">
        <f t="shared" si="1"/>
      </c>
      <c r="Q38" s="59"/>
      <c r="R38" s="30"/>
      <c r="S38" s="44">
        <f t="shared" si="2"/>
      </c>
      <c r="T38" s="44">
        <f t="shared" si="3"/>
      </c>
      <c r="U38" s="60">
        <f t="shared" si="4"/>
      </c>
    </row>
    <row r="39" spans="1:21" ht="14.2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8">
        <f t="shared" si="0"/>
      </c>
      <c r="P39" s="58">
        <f t="shared" si="1"/>
      </c>
      <c r="Q39" s="59"/>
      <c r="R39" s="30"/>
      <c r="S39" s="44">
        <f t="shared" si="2"/>
      </c>
      <c r="T39" s="44">
        <f t="shared" si="3"/>
      </c>
      <c r="U39" s="60">
        <f t="shared" si="4"/>
      </c>
    </row>
    <row r="40" spans="1:21" ht="14.2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8">
        <f t="shared" si="0"/>
      </c>
      <c r="P40" s="58">
        <f t="shared" si="1"/>
      </c>
      <c r="Q40" s="59"/>
      <c r="R40" s="30"/>
      <c r="S40" s="44">
        <f t="shared" si="2"/>
      </c>
      <c r="T40" s="44">
        <f t="shared" si="3"/>
      </c>
      <c r="U40" s="60">
        <f t="shared" si="4"/>
      </c>
    </row>
    <row r="41" spans="1:21" ht="14.2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8">
        <f t="shared" si="0"/>
      </c>
      <c r="P41" s="58">
        <f t="shared" si="1"/>
      </c>
      <c r="Q41" s="59"/>
      <c r="R41" s="30"/>
      <c r="S41" s="44">
        <f t="shared" si="2"/>
      </c>
      <c r="T41" s="44">
        <f t="shared" si="3"/>
      </c>
      <c r="U41" s="60">
        <f t="shared" si="4"/>
      </c>
    </row>
    <row r="42" spans="1:21" ht="14.2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8">
        <f t="shared" si="0"/>
      </c>
      <c r="P42" s="58">
        <f t="shared" si="1"/>
      </c>
      <c r="Q42" s="59"/>
      <c r="R42" s="30"/>
      <c r="S42" s="44">
        <f t="shared" si="2"/>
      </c>
      <c r="T42" s="44">
        <f t="shared" si="3"/>
      </c>
      <c r="U42" s="60">
        <f t="shared" si="4"/>
      </c>
    </row>
    <row r="43" spans="1:21" ht="14.2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8">
        <f t="shared" si="0"/>
      </c>
      <c r="P43" s="58">
        <f t="shared" si="1"/>
      </c>
      <c r="Q43" s="59"/>
      <c r="R43" s="30"/>
      <c r="S43" s="44">
        <f t="shared" si="2"/>
      </c>
      <c r="T43" s="44">
        <f t="shared" si="3"/>
      </c>
      <c r="U43" s="60">
        <f t="shared" si="4"/>
      </c>
    </row>
    <row r="44" spans="1:21" ht="14.2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8">
        <f t="shared" si="0"/>
      </c>
      <c r="P44" s="58">
        <f t="shared" si="1"/>
      </c>
      <c r="Q44" s="59"/>
      <c r="R44" s="30"/>
      <c r="S44" s="44">
        <f t="shared" si="2"/>
      </c>
      <c r="T44" s="44">
        <f t="shared" si="3"/>
      </c>
      <c r="U44" s="60">
        <f t="shared" si="4"/>
      </c>
    </row>
    <row r="45" spans="1:21" ht="14.2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8">
        <f t="shared" si="0"/>
      </c>
      <c r="P45" s="58">
        <f t="shared" si="1"/>
      </c>
      <c r="Q45" s="59"/>
      <c r="R45" s="30"/>
      <c r="S45" s="44">
        <f t="shared" si="2"/>
      </c>
      <c r="T45" s="44">
        <f t="shared" si="3"/>
      </c>
      <c r="U45" s="60">
        <f t="shared" si="4"/>
      </c>
    </row>
    <row r="46" spans="1:21" ht="14.2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8">
        <f t="shared" si="0"/>
      </c>
      <c r="P46" s="58">
        <f t="shared" si="1"/>
      </c>
      <c r="Q46" s="59"/>
      <c r="R46" s="30"/>
      <c r="S46" s="44">
        <f t="shared" si="2"/>
      </c>
      <c r="T46" s="44">
        <f t="shared" si="3"/>
      </c>
      <c r="U46" s="60">
        <f t="shared" si="4"/>
      </c>
    </row>
    <row r="47" spans="1:21" ht="14.2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8">
        <f t="shared" si="0"/>
      </c>
      <c r="P47" s="58">
        <f t="shared" si="1"/>
      </c>
      <c r="Q47" s="59"/>
      <c r="R47" s="30"/>
      <c r="S47" s="44">
        <f t="shared" si="2"/>
      </c>
      <c r="T47" s="44">
        <f t="shared" si="3"/>
      </c>
      <c r="U47" s="60">
        <f t="shared" si="4"/>
      </c>
    </row>
    <row r="48" spans="1:21" ht="14.2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8">
        <f t="shared" si="0"/>
      </c>
      <c r="P48" s="58">
        <f t="shared" si="1"/>
      </c>
      <c r="Q48" s="59"/>
      <c r="R48" s="30"/>
      <c r="S48" s="44">
        <f t="shared" si="2"/>
      </c>
      <c r="T48" s="44">
        <f t="shared" si="3"/>
      </c>
      <c r="U48" s="60">
        <f t="shared" si="4"/>
      </c>
    </row>
    <row r="49" spans="1:21" ht="14.2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8">
        <f t="shared" si="0"/>
      </c>
      <c r="P49" s="58">
        <f t="shared" si="1"/>
      </c>
      <c r="Q49" s="59"/>
      <c r="R49" s="30"/>
      <c r="S49" s="44">
        <f t="shared" si="2"/>
      </c>
      <c r="T49" s="44">
        <f t="shared" si="3"/>
      </c>
      <c r="U49" s="60">
        <f t="shared" si="4"/>
      </c>
    </row>
    <row r="50" spans="1:21" ht="14.2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8">
        <f t="shared" si="0"/>
      </c>
      <c r="P50" s="58">
        <f t="shared" si="1"/>
      </c>
      <c r="Q50" s="59"/>
      <c r="R50" s="30"/>
      <c r="S50" s="44">
        <f t="shared" si="2"/>
      </c>
      <c r="T50" s="44">
        <f t="shared" si="3"/>
      </c>
      <c r="U50" s="60">
        <f t="shared" si="4"/>
      </c>
    </row>
    <row r="51" spans="1:21" ht="14.2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8">
        <f t="shared" si="0"/>
      </c>
      <c r="P51" s="58">
        <f t="shared" si="1"/>
      </c>
      <c r="Q51" s="59"/>
      <c r="R51" s="30"/>
      <c r="S51" s="44">
        <f t="shared" si="2"/>
      </c>
      <c r="T51" s="44">
        <f t="shared" si="3"/>
      </c>
      <c r="U51" s="60">
        <f t="shared" si="4"/>
      </c>
    </row>
    <row r="52" spans="1:21" ht="14.2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8">
        <f t="shared" si="0"/>
      </c>
      <c r="P52" s="58">
        <f t="shared" si="1"/>
      </c>
      <c r="Q52" s="59"/>
      <c r="R52" s="30"/>
      <c r="S52" s="44">
        <f t="shared" si="2"/>
      </c>
      <c r="T52" s="44">
        <f t="shared" si="3"/>
      </c>
      <c r="U52" s="60">
        <f t="shared" si="4"/>
      </c>
    </row>
    <row r="53" spans="1:21" ht="14.2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8">
        <f t="shared" si="0"/>
      </c>
      <c r="P53" s="58">
        <f t="shared" si="1"/>
      </c>
      <c r="Q53" s="59"/>
      <c r="R53" s="30"/>
      <c r="S53" s="44">
        <f t="shared" si="2"/>
      </c>
      <c r="T53" s="44">
        <f t="shared" si="3"/>
      </c>
      <c r="U53" s="60">
        <f t="shared" si="4"/>
      </c>
    </row>
    <row r="54" spans="1:21" ht="14.2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8">
        <f t="shared" si="0"/>
      </c>
      <c r="P54" s="58">
        <f t="shared" si="1"/>
      </c>
      <c r="Q54" s="59"/>
      <c r="R54" s="30"/>
      <c r="S54" s="44">
        <f t="shared" si="2"/>
      </c>
      <c r="T54" s="44">
        <f t="shared" si="3"/>
      </c>
      <c r="U54" s="60">
        <f t="shared" si="4"/>
      </c>
    </row>
    <row r="55" spans="1:21" ht="14.2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8">
        <f t="shared" si="0"/>
      </c>
      <c r="P55" s="58">
        <f t="shared" si="1"/>
      </c>
      <c r="Q55" s="59"/>
      <c r="R55" s="30"/>
      <c r="S55" s="44">
        <f t="shared" si="2"/>
      </c>
      <c r="T55" s="44">
        <f t="shared" si="3"/>
      </c>
      <c r="U55" s="60">
        <f t="shared" si="4"/>
      </c>
    </row>
    <row r="56" spans="1:21" ht="14.2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8">
        <f t="shared" si="0"/>
      </c>
      <c r="P56" s="58">
        <f t="shared" si="1"/>
      </c>
      <c r="Q56" s="59"/>
      <c r="R56" s="30"/>
      <c r="S56" s="44">
        <f t="shared" si="2"/>
      </c>
      <c r="T56" s="44">
        <f t="shared" si="3"/>
      </c>
      <c r="U56" s="60">
        <f t="shared" si="4"/>
      </c>
    </row>
    <row r="57" spans="1:21" ht="14.2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8">
        <f t="shared" si="0"/>
      </c>
      <c r="P57" s="58">
        <f t="shared" si="1"/>
      </c>
      <c r="Q57" s="59"/>
      <c r="R57" s="30"/>
      <c r="S57" s="44">
        <f t="shared" si="2"/>
      </c>
      <c r="T57" s="44">
        <f t="shared" si="3"/>
      </c>
      <c r="U57" s="60">
        <f t="shared" si="4"/>
      </c>
    </row>
    <row r="58" spans="1:21" ht="14.2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8">
        <f t="shared" si="0"/>
      </c>
      <c r="P58" s="58">
        <f t="shared" si="1"/>
      </c>
      <c r="Q58" s="59"/>
      <c r="R58" s="30"/>
      <c r="S58" s="44">
        <f t="shared" si="2"/>
      </c>
      <c r="T58" s="44">
        <f t="shared" si="3"/>
      </c>
      <c r="U58" s="60">
        <f t="shared" si="4"/>
      </c>
    </row>
    <row r="59" spans="1:21" ht="14.2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8">
        <f t="shared" si="0"/>
      </c>
      <c r="P59" s="58">
        <f t="shared" si="1"/>
      </c>
      <c r="Q59" s="59"/>
      <c r="R59" s="30"/>
      <c r="S59" s="44">
        <f t="shared" si="2"/>
      </c>
      <c r="T59" s="44">
        <f t="shared" si="3"/>
      </c>
      <c r="U59" s="60">
        <f t="shared" si="4"/>
      </c>
    </row>
    <row r="60" spans="1:21" ht="14.2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8">
        <f t="shared" si="0"/>
      </c>
      <c r="P60" s="58">
        <f t="shared" si="1"/>
      </c>
      <c r="Q60" s="59"/>
      <c r="R60" s="30"/>
      <c r="S60" s="44">
        <f t="shared" si="2"/>
      </c>
      <c r="T60" s="44">
        <f t="shared" si="3"/>
      </c>
      <c r="U60" s="60">
        <f t="shared" si="4"/>
      </c>
    </row>
    <row r="61" spans="1:21" ht="14.2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8">
        <f t="shared" si="0"/>
      </c>
      <c r="P61" s="58">
        <f t="shared" si="1"/>
      </c>
      <c r="Q61" s="59"/>
      <c r="R61" s="30"/>
      <c r="S61" s="44">
        <f t="shared" si="2"/>
      </c>
      <c r="T61" s="44">
        <f t="shared" si="3"/>
      </c>
      <c r="U61" s="60">
        <f t="shared" si="4"/>
      </c>
    </row>
    <row r="62" spans="1:21" ht="14.2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8">
        <f t="shared" si="0"/>
      </c>
      <c r="P62" s="58">
        <f t="shared" si="1"/>
      </c>
      <c r="Q62" s="59"/>
      <c r="R62" s="30"/>
      <c r="S62" s="44">
        <f t="shared" si="2"/>
      </c>
      <c r="T62" s="44">
        <f t="shared" si="3"/>
      </c>
      <c r="U62" s="60">
        <f t="shared" si="4"/>
      </c>
    </row>
    <row r="63" spans="1:21" ht="14.2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8">
        <f t="shared" si="0"/>
      </c>
      <c r="P63" s="58">
        <f t="shared" si="1"/>
      </c>
      <c r="Q63" s="59"/>
      <c r="R63" s="30"/>
      <c r="S63" s="44">
        <f t="shared" si="2"/>
      </c>
      <c r="T63" s="44">
        <f t="shared" si="3"/>
      </c>
      <c r="U63" s="60">
        <f t="shared" si="4"/>
      </c>
    </row>
    <row r="64" spans="1:21" ht="14.2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8">
        <f t="shared" si="0"/>
      </c>
      <c r="P64" s="58">
        <f t="shared" si="1"/>
      </c>
      <c r="Q64" s="59"/>
      <c r="R64" s="30"/>
      <c r="S64" s="44">
        <f t="shared" si="2"/>
      </c>
      <c r="T64" s="44">
        <f t="shared" si="3"/>
      </c>
      <c r="U64" s="60">
        <f t="shared" si="4"/>
      </c>
    </row>
    <row r="65" spans="1:21" ht="14.2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8">
        <f t="shared" si="0"/>
      </c>
      <c r="P65" s="58">
        <f t="shared" si="1"/>
      </c>
      <c r="Q65" s="59"/>
      <c r="R65" s="30"/>
      <c r="S65" s="44">
        <f t="shared" si="2"/>
      </c>
      <c r="T65" s="44">
        <f t="shared" si="3"/>
      </c>
      <c r="U65" s="60">
        <f t="shared" si="4"/>
      </c>
    </row>
    <row r="66" spans="1:21" ht="14.2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8">
        <f t="shared" si="0"/>
      </c>
      <c r="P66" s="58">
        <f t="shared" si="1"/>
      </c>
      <c r="Q66" s="59"/>
      <c r="R66" s="30"/>
      <c r="S66" s="44">
        <f t="shared" si="2"/>
      </c>
      <c r="T66" s="44">
        <f t="shared" si="3"/>
      </c>
      <c r="U66" s="60">
        <f t="shared" si="4"/>
      </c>
    </row>
    <row r="67" spans="1:21" ht="14.2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8">
        <f t="shared" si="0"/>
      </c>
      <c r="P67" s="58">
        <f t="shared" si="1"/>
      </c>
      <c r="Q67" s="59"/>
      <c r="R67" s="30"/>
      <c r="S67" s="44">
        <f t="shared" si="2"/>
      </c>
      <c r="T67" s="44">
        <f t="shared" si="3"/>
      </c>
      <c r="U67" s="60">
        <f t="shared" si="4"/>
      </c>
    </row>
    <row r="68" spans="1:21" ht="15" customHeight="1">
      <c r="A68" s="72" t="s">
        <v>24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61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4.25">
      <c r="S6" s="71" t="s">
        <v>2</v>
      </c>
      <c r="T6" s="71"/>
      <c r="U6" s="71"/>
    </row>
    <row r="7" spans="1:21" ht="57">
      <c r="A7" s="57" t="str">
        <f>PREENCHER!A3</f>
        <v>ITEM</v>
      </c>
      <c r="B7" s="57" t="str">
        <f>PREENCHER!B3</f>
        <v>ESPECIFICAÇÃO</v>
      </c>
      <c r="C7" s="57" t="str">
        <f>PREENCHER!C3</f>
        <v>UND</v>
      </c>
      <c r="D7" s="57" t="str">
        <f>PREENCHER!D3</f>
        <v>QTD</v>
      </c>
      <c r="E7" s="57" t="str">
        <f>PREENCHER!E3</f>
        <v>prefeitura de Passo Fundo </v>
      </c>
      <c r="F7" s="57" t="str">
        <f>PREENCHER!F3</f>
        <v>TRF1</v>
      </c>
      <c r="G7" s="57" t="str">
        <f>PREENCHER!G3</f>
        <v>TRT3</v>
      </c>
      <c r="H7" s="57" t="str">
        <f>PREENCHER!H3</f>
        <v>TOYOTA BRASIL</v>
      </c>
      <c r="I7" s="57" t="str">
        <f>PREENCHER!I3</f>
        <v>PREÇO 5</v>
      </c>
      <c r="J7" s="57" t="str">
        <f>PREENCHER!J3</f>
        <v>PREÇO 6</v>
      </c>
      <c r="K7" s="57" t="str">
        <f>PREENCHER!K3</f>
        <v>PREÇO 7</v>
      </c>
      <c r="L7" s="57" t="str">
        <f>PREENCHER!L3</f>
        <v>PREÇO 8</v>
      </c>
      <c r="M7" s="57" t="str">
        <f>PREENCHER!M3</f>
        <v>PREÇO 9</v>
      </c>
      <c r="N7" s="57" t="str">
        <f>PREENCHER!N3</f>
        <v>PREÇO 10</v>
      </c>
      <c r="O7" s="57" t="e">
        <f>PREENCHER!#REF!</f>
        <v>#REF!</v>
      </c>
      <c r="P7" s="57" t="str">
        <f>PREENCHER!P3</f>
        <v>TOTAL</v>
      </c>
      <c r="Q7" s="57" t="str">
        <f>PREENCHER!Q3</f>
        <v>OBSERVAÇÃO</v>
      </c>
      <c r="S7" s="57" t="s">
        <v>21</v>
      </c>
      <c r="T7" s="57" t="s">
        <v>22</v>
      </c>
      <c r="U7" s="57" t="s">
        <v>23</v>
      </c>
    </row>
    <row r="8" spans="1:21" ht="14.2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8">
        <f aca="true" t="shared" si="0" ref="O8:O67">IF(ISERROR(ROUND(AVERAGE(E8:N8),2)),"",ROUND(AVERAGE(E8:N8),2))</f>
      </c>
      <c r="P8" s="58">
        <f aca="true" t="shared" si="1" ref="P8:P67">IF(ISERROR(ROUND(O8*D8,2)),"",ROUND(O8*D8,2))</f>
      </c>
      <c r="Q8" s="59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0">
        <f aca="true" t="shared" si="4" ref="U8:U67">IF(ISERROR(T8/O8),"",T8/O8)</f>
      </c>
    </row>
    <row r="9" spans="1:21" ht="14.2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8">
        <f t="shared" si="0"/>
      </c>
      <c r="P9" s="58">
        <f t="shared" si="1"/>
      </c>
      <c r="Q9" s="59"/>
      <c r="R9" s="30"/>
      <c r="S9" s="44">
        <f t="shared" si="2"/>
      </c>
      <c r="T9" s="44">
        <f t="shared" si="3"/>
      </c>
      <c r="U9" s="60">
        <f t="shared" si="4"/>
      </c>
    </row>
    <row r="10" spans="1:21" ht="129">
      <c r="A10" s="32">
        <f>IF(PREENCHER!A5="","",PREENCHER!A5)</f>
        <v>1</v>
      </c>
      <c r="B10" s="32" t="str">
        <f>IF(PREENCHER!B5="","",PREENCHER!B5)</f>
        <v>Veículo Tipo "A" , características: veículos de médio porte, tipo sedan, cor preta, com capacidade de transporte de até 5 (cinco) passageiros, motor de potência mínima de 150 cv e máxima de 180 cv, e itens de segurança condizentes com o serviço.</v>
      </c>
      <c r="C10" s="32">
        <f>IF(PREENCHER!C5="","",PREENCHER!C5)</f>
      </c>
      <c r="D10" s="32">
        <f>IF(PREENCHER!D5="","",PREENCHER!D5)</f>
        <v>2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8">
        <f t="shared" si="0"/>
      </c>
      <c r="P10" s="58">
        <f t="shared" si="1"/>
      </c>
      <c r="Q10" s="59"/>
      <c r="R10" s="30"/>
      <c r="S10" s="44">
        <f t="shared" si="2"/>
      </c>
      <c r="T10" s="44">
        <f t="shared" si="3"/>
      </c>
      <c r="U10" s="60">
        <f t="shared" si="4"/>
      </c>
    </row>
    <row r="11" spans="1:21" ht="129">
      <c r="A11" s="32">
        <f>IF(PREENCHER!A6="","",PREENCHER!A6)</f>
        <v>2</v>
      </c>
      <c r="B11" s="32" t="str">
        <f>IF(PREENCHER!B6="","",PREENCHER!B6)</f>
        <v>Veículo Tipo "B", características: veículos de médio porte, tipo sedan, cor preta, com capacidade de transporte de até 5 (cinco) passageiros, motor de potência mínima de 150 cv e máxima de 180 cv, e itens de segurança condizentes com o serviço.</v>
      </c>
      <c r="C11" s="32">
        <f>IF(PREENCHER!C6="","",PREENCHER!C6)</f>
      </c>
      <c r="D11" s="32">
        <f>IF(PREENCHER!D6="","",PREENCHER!D6)</f>
        <v>20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 t="e">
        <f>IF(PREENCHER!H6="","",IF(COUNTIF(PREENCHER!#REF!,PREENCHER!H6)=0,CONCATENATE(PREENCHER!#REF!,#REF!),PREENCHER!H6))</f>
        <v>#REF!</v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8">
        <f t="shared" si="0"/>
      </c>
      <c r="P11" s="58">
        <f t="shared" si="1"/>
      </c>
      <c r="Q11" s="59"/>
      <c r="R11" s="30"/>
      <c r="S11" s="44">
        <f t="shared" si="2"/>
      </c>
      <c r="T11" s="44">
        <f t="shared" si="3"/>
      </c>
      <c r="U11" s="60">
        <f t="shared" si="4"/>
      </c>
    </row>
    <row r="12" spans="1:21" ht="14.2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8">
        <f t="shared" si="0"/>
      </c>
      <c r="P12" s="58">
        <f t="shared" si="1"/>
      </c>
      <c r="Q12" s="59"/>
      <c r="R12" s="30"/>
      <c r="S12" s="44">
        <f t="shared" si="2"/>
      </c>
      <c r="T12" s="44">
        <f t="shared" si="3"/>
      </c>
      <c r="U12" s="60">
        <f t="shared" si="4"/>
      </c>
    </row>
    <row r="13" spans="1:21" ht="14.2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8">
        <f t="shared" si="0"/>
      </c>
      <c r="P13" s="58">
        <f t="shared" si="1"/>
      </c>
      <c r="Q13" s="59"/>
      <c r="R13" s="30"/>
      <c r="S13" s="44">
        <f t="shared" si="2"/>
      </c>
      <c r="T13" s="44">
        <f t="shared" si="3"/>
      </c>
      <c r="U13" s="60">
        <f t="shared" si="4"/>
      </c>
    </row>
    <row r="14" spans="1:21" ht="14.2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8">
        <f t="shared" si="0"/>
      </c>
      <c r="P14" s="58">
        <f t="shared" si="1"/>
      </c>
      <c r="Q14" s="59"/>
      <c r="R14" s="30"/>
      <c r="S14" s="44">
        <f t="shared" si="2"/>
      </c>
      <c r="T14" s="44">
        <f t="shared" si="3"/>
      </c>
      <c r="U14" s="60">
        <f t="shared" si="4"/>
      </c>
    </row>
    <row r="15" spans="1:21" ht="14.2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8">
        <f t="shared" si="0"/>
      </c>
      <c r="P15" s="58">
        <f t="shared" si="1"/>
      </c>
      <c r="Q15" s="59"/>
      <c r="R15" s="30"/>
      <c r="S15" s="44">
        <f t="shared" si="2"/>
      </c>
      <c r="T15" s="44">
        <f t="shared" si="3"/>
      </c>
      <c r="U15" s="60">
        <f t="shared" si="4"/>
      </c>
    </row>
    <row r="16" spans="1:21" ht="14.2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8">
        <f t="shared" si="0"/>
      </c>
      <c r="P16" s="58">
        <f t="shared" si="1"/>
      </c>
      <c r="Q16" s="59"/>
      <c r="R16" s="30"/>
      <c r="S16" s="44">
        <f t="shared" si="2"/>
      </c>
      <c r="T16" s="44">
        <f t="shared" si="3"/>
      </c>
      <c r="U16" s="60">
        <f t="shared" si="4"/>
      </c>
    </row>
    <row r="17" spans="1:21" ht="14.2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8">
        <f t="shared" si="0"/>
      </c>
      <c r="P17" s="58">
        <f t="shared" si="1"/>
      </c>
      <c r="Q17" s="59"/>
      <c r="R17" s="30"/>
      <c r="S17" s="44">
        <f t="shared" si="2"/>
      </c>
      <c r="T17" s="44">
        <f t="shared" si="3"/>
      </c>
      <c r="U17" s="60">
        <f t="shared" si="4"/>
      </c>
    </row>
    <row r="18" spans="1:21" ht="14.2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8">
        <f t="shared" si="0"/>
      </c>
      <c r="P18" s="58">
        <f t="shared" si="1"/>
      </c>
      <c r="Q18" s="59"/>
      <c r="R18" s="30"/>
      <c r="S18" s="44">
        <f t="shared" si="2"/>
      </c>
      <c r="T18" s="44">
        <f t="shared" si="3"/>
      </c>
      <c r="U18" s="60">
        <f t="shared" si="4"/>
      </c>
    </row>
    <row r="19" spans="1:21" ht="14.2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8">
        <f t="shared" si="0"/>
      </c>
      <c r="P19" s="58">
        <f t="shared" si="1"/>
      </c>
      <c r="Q19" s="59"/>
      <c r="R19" s="30"/>
      <c r="S19" s="44">
        <f t="shared" si="2"/>
      </c>
      <c r="T19" s="44">
        <f t="shared" si="3"/>
      </c>
      <c r="U19" s="60">
        <f t="shared" si="4"/>
      </c>
    </row>
    <row r="20" spans="1:21" ht="14.2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8">
        <f t="shared" si="0"/>
      </c>
      <c r="P20" s="58">
        <f t="shared" si="1"/>
      </c>
      <c r="Q20" s="59"/>
      <c r="R20" s="30"/>
      <c r="S20" s="44">
        <f t="shared" si="2"/>
      </c>
      <c r="T20" s="44">
        <f t="shared" si="3"/>
      </c>
      <c r="U20" s="60">
        <f t="shared" si="4"/>
      </c>
    </row>
    <row r="21" spans="1:21" ht="14.2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8">
        <f t="shared" si="0"/>
      </c>
      <c r="P21" s="58">
        <f t="shared" si="1"/>
      </c>
      <c r="Q21" s="59"/>
      <c r="R21" s="30"/>
      <c r="S21" s="44">
        <f t="shared" si="2"/>
      </c>
      <c r="T21" s="44">
        <f t="shared" si="3"/>
      </c>
      <c r="U21" s="60">
        <f t="shared" si="4"/>
      </c>
    </row>
    <row r="22" spans="1:21" ht="14.2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8">
        <f t="shared" si="0"/>
      </c>
      <c r="P22" s="58">
        <f t="shared" si="1"/>
      </c>
      <c r="Q22" s="59"/>
      <c r="R22" s="30"/>
      <c r="S22" s="44">
        <f t="shared" si="2"/>
      </c>
      <c r="T22" s="44">
        <f t="shared" si="3"/>
      </c>
      <c r="U22" s="60">
        <f t="shared" si="4"/>
      </c>
    </row>
    <row r="23" spans="1:21" ht="14.2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8">
        <f t="shared" si="0"/>
      </c>
      <c r="P23" s="58">
        <f t="shared" si="1"/>
      </c>
      <c r="Q23" s="59"/>
      <c r="R23" s="30"/>
      <c r="S23" s="44">
        <f t="shared" si="2"/>
      </c>
      <c r="T23" s="44">
        <f t="shared" si="3"/>
      </c>
      <c r="U23" s="60">
        <f t="shared" si="4"/>
      </c>
    </row>
    <row r="24" spans="1:21" ht="14.2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8">
        <f t="shared" si="0"/>
      </c>
      <c r="P24" s="58">
        <f t="shared" si="1"/>
      </c>
      <c r="Q24" s="59"/>
      <c r="R24" s="30"/>
      <c r="S24" s="44">
        <f t="shared" si="2"/>
      </c>
      <c r="T24" s="44">
        <f t="shared" si="3"/>
      </c>
      <c r="U24" s="60">
        <f t="shared" si="4"/>
      </c>
    </row>
    <row r="25" spans="1:21" ht="14.2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8">
        <f t="shared" si="0"/>
      </c>
      <c r="P25" s="58">
        <f t="shared" si="1"/>
      </c>
      <c r="Q25" s="59"/>
      <c r="R25" s="30"/>
      <c r="S25" s="44">
        <f t="shared" si="2"/>
      </c>
      <c r="T25" s="44">
        <f t="shared" si="3"/>
      </c>
      <c r="U25" s="60">
        <f t="shared" si="4"/>
      </c>
    </row>
    <row r="26" spans="1:21" ht="14.2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8">
        <f t="shared" si="0"/>
      </c>
      <c r="P26" s="58">
        <f t="shared" si="1"/>
      </c>
      <c r="Q26" s="59"/>
      <c r="R26" s="30"/>
      <c r="S26" s="44">
        <f t="shared" si="2"/>
      </c>
      <c r="T26" s="44">
        <f t="shared" si="3"/>
      </c>
      <c r="U26" s="60">
        <f t="shared" si="4"/>
      </c>
    </row>
    <row r="27" spans="1:21" ht="14.2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8">
        <f t="shared" si="0"/>
      </c>
      <c r="P27" s="58">
        <f t="shared" si="1"/>
      </c>
      <c r="Q27" s="59"/>
      <c r="R27" s="30"/>
      <c r="S27" s="44">
        <f t="shared" si="2"/>
      </c>
      <c r="T27" s="44">
        <f t="shared" si="3"/>
      </c>
      <c r="U27" s="60">
        <f t="shared" si="4"/>
      </c>
    </row>
    <row r="28" spans="1:21" ht="14.2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8">
        <f t="shared" si="0"/>
      </c>
      <c r="P28" s="58">
        <f t="shared" si="1"/>
      </c>
      <c r="Q28" s="59"/>
      <c r="R28" s="30"/>
      <c r="S28" s="44">
        <f t="shared" si="2"/>
      </c>
      <c r="T28" s="44">
        <f t="shared" si="3"/>
      </c>
      <c r="U28" s="60">
        <f t="shared" si="4"/>
      </c>
    </row>
    <row r="29" spans="1:21" ht="14.2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8">
        <f t="shared" si="0"/>
      </c>
      <c r="P29" s="58">
        <f t="shared" si="1"/>
      </c>
      <c r="Q29" s="59"/>
      <c r="R29" s="30"/>
      <c r="S29" s="44">
        <f t="shared" si="2"/>
      </c>
      <c r="T29" s="44">
        <f t="shared" si="3"/>
      </c>
      <c r="U29" s="60">
        <f t="shared" si="4"/>
      </c>
    </row>
    <row r="30" spans="1:21" ht="14.2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8">
        <f t="shared" si="0"/>
      </c>
      <c r="P30" s="58">
        <f t="shared" si="1"/>
      </c>
      <c r="Q30" s="59"/>
      <c r="R30" s="30"/>
      <c r="S30" s="44">
        <f t="shared" si="2"/>
      </c>
      <c r="T30" s="44">
        <f t="shared" si="3"/>
      </c>
      <c r="U30" s="60">
        <f t="shared" si="4"/>
      </c>
    </row>
    <row r="31" spans="1:21" ht="14.2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8">
        <f t="shared" si="0"/>
      </c>
      <c r="P31" s="58">
        <f t="shared" si="1"/>
      </c>
      <c r="Q31" s="59"/>
      <c r="R31" s="30"/>
      <c r="S31" s="44">
        <f t="shared" si="2"/>
      </c>
      <c r="T31" s="44">
        <f t="shared" si="3"/>
      </c>
      <c r="U31" s="60">
        <f t="shared" si="4"/>
      </c>
    </row>
    <row r="32" spans="1:21" ht="14.2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8">
        <f t="shared" si="0"/>
      </c>
      <c r="P32" s="58">
        <f t="shared" si="1"/>
      </c>
      <c r="Q32" s="59"/>
      <c r="R32" s="30"/>
      <c r="S32" s="44">
        <f t="shared" si="2"/>
      </c>
      <c r="T32" s="44">
        <f t="shared" si="3"/>
      </c>
      <c r="U32" s="60">
        <f t="shared" si="4"/>
      </c>
    </row>
    <row r="33" spans="1:21" ht="14.2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8">
        <f t="shared" si="0"/>
      </c>
      <c r="P33" s="58">
        <f t="shared" si="1"/>
      </c>
      <c r="Q33" s="59"/>
      <c r="R33" s="30"/>
      <c r="S33" s="44">
        <f t="shared" si="2"/>
      </c>
      <c r="T33" s="44">
        <f t="shared" si="3"/>
      </c>
      <c r="U33" s="60">
        <f t="shared" si="4"/>
      </c>
    </row>
    <row r="34" spans="1:21" ht="14.2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8">
        <f t="shared" si="0"/>
      </c>
      <c r="P34" s="58">
        <f t="shared" si="1"/>
      </c>
      <c r="Q34" s="59"/>
      <c r="R34" s="30"/>
      <c r="S34" s="44">
        <f t="shared" si="2"/>
      </c>
      <c r="T34" s="44">
        <f t="shared" si="3"/>
      </c>
      <c r="U34" s="60">
        <f t="shared" si="4"/>
      </c>
    </row>
    <row r="35" spans="1:21" ht="14.2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8">
        <f t="shared" si="0"/>
      </c>
      <c r="P35" s="58">
        <f t="shared" si="1"/>
      </c>
      <c r="Q35" s="59"/>
      <c r="R35" s="30"/>
      <c r="S35" s="44">
        <f t="shared" si="2"/>
      </c>
      <c r="T35" s="44">
        <f t="shared" si="3"/>
      </c>
      <c r="U35" s="60">
        <f t="shared" si="4"/>
      </c>
    </row>
    <row r="36" spans="1:21" ht="14.2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8">
        <f t="shared" si="0"/>
      </c>
      <c r="P36" s="58">
        <f t="shared" si="1"/>
      </c>
      <c r="Q36" s="59"/>
      <c r="R36" s="30"/>
      <c r="S36" s="44">
        <f t="shared" si="2"/>
      </c>
      <c r="T36" s="44">
        <f t="shared" si="3"/>
      </c>
      <c r="U36" s="60">
        <f t="shared" si="4"/>
      </c>
    </row>
    <row r="37" spans="1:21" ht="14.2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8">
        <f t="shared" si="0"/>
      </c>
      <c r="P37" s="58">
        <f t="shared" si="1"/>
      </c>
      <c r="Q37" s="59"/>
      <c r="R37" s="30"/>
      <c r="S37" s="44">
        <f t="shared" si="2"/>
      </c>
      <c r="T37" s="44">
        <f t="shared" si="3"/>
      </c>
      <c r="U37" s="60">
        <f t="shared" si="4"/>
      </c>
    </row>
    <row r="38" spans="1:21" ht="14.2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8">
        <f t="shared" si="0"/>
      </c>
      <c r="P38" s="58">
        <f t="shared" si="1"/>
      </c>
      <c r="Q38" s="59"/>
      <c r="R38" s="30"/>
      <c r="S38" s="44">
        <f t="shared" si="2"/>
      </c>
      <c r="T38" s="44">
        <f t="shared" si="3"/>
      </c>
      <c r="U38" s="60">
        <f t="shared" si="4"/>
      </c>
    </row>
    <row r="39" spans="1:21" ht="14.2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8">
        <f t="shared" si="0"/>
      </c>
      <c r="P39" s="58">
        <f t="shared" si="1"/>
      </c>
      <c r="Q39" s="59"/>
      <c r="R39" s="30"/>
      <c r="S39" s="44">
        <f t="shared" si="2"/>
      </c>
      <c r="T39" s="44">
        <f t="shared" si="3"/>
      </c>
      <c r="U39" s="60">
        <f t="shared" si="4"/>
      </c>
    </row>
    <row r="40" spans="1:21" ht="14.2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8">
        <f t="shared" si="0"/>
      </c>
      <c r="P40" s="58">
        <f t="shared" si="1"/>
      </c>
      <c r="Q40" s="59"/>
      <c r="R40" s="30"/>
      <c r="S40" s="44">
        <f t="shared" si="2"/>
      </c>
      <c r="T40" s="44">
        <f t="shared" si="3"/>
      </c>
      <c r="U40" s="60">
        <f t="shared" si="4"/>
      </c>
    </row>
    <row r="41" spans="1:21" ht="14.2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8">
        <f t="shared" si="0"/>
      </c>
      <c r="P41" s="58">
        <f t="shared" si="1"/>
      </c>
      <c r="Q41" s="59"/>
      <c r="R41" s="30"/>
      <c r="S41" s="44">
        <f t="shared" si="2"/>
      </c>
      <c r="T41" s="44">
        <f t="shared" si="3"/>
      </c>
      <c r="U41" s="60">
        <f t="shared" si="4"/>
      </c>
    </row>
    <row r="42" spans="1:21" ht="14.2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8">
        <f t="shared" si="0"/>
      </c>
      <c r="P42" s="58">
        <f t="shared" si="1"/>
      </c>
      <c r="Q42" s="59"/>
      <c r="R42" s="30"/>
      <c r="S42" s="44">
        <f t="shared" si="2"/>
      </c>
      <c r="T42" s="44">
        <f t="shared" si="3"/>
      </c>
      <c r="U42" s="60">
        <f t="shared" si="4"/>
      </c>
    </row>
    <row r="43" spans="1:21" ht="14.2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8">
        <f t="shared" si="0"/>
      </c>
      <c r="P43" s="58">
        <f t="shared" si="1"/>
      </c>
      <c r="Q43" s="59"/>
      <c r="R43" s="30"/>
      <c r="S43" s="44">
        <f t="shared" si="2"/>
      </c>
      <c r="T43" s="44">
        <f t="shared" si="3"/>
      </c>
      <c r="U43" s="60">
        <f t="shared" si="4"/>
      </c>
    </row>
    <row r="44" spans="1:21" ht="14.2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8">
        <f t="shared" si="0"/>
      </c>
      <c r="P44" s="58">
        <f t="shared" si="1"/>
      </c>
      <c r="Q44" s="59"/>
      <c r="R44" s="30"/>
      <c r="S44" s="44">
        <f t="shared" si="2"/>
      </c>
      <c r="T44" s="44">
        <f t="shared" si="3"/>
      </c>
      <c r="U44" s="60">
        <f t="shared" si="4"/>
      </c>
    </row>
    <row r="45" spans="1:21" ht="14.2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8">
        <f t="shared" si="0"/>
      </c>
      <c r="P45" s="58">
        <f t="shared" si="1"/>
      </c>
      <c r="Q45" s="59"/>
      <c r="R45" s="30"/>
      <c r="S45" s="44">
        <f t="shared" si="2"/>
      </c>
      <c r="T45" s="44">
        <f t="shared" si="3"/>
      </c>
      <c r="U45" s="60">
        <f t="shared" si="4"/>
      </c>
    </row>
    <row r="46" spans="1:21" ht="14.2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8">
        <f t="shared" si="0"/>
      </c>
      <c r="P46" s="58">
        <f t="shared" si="1"/>
      </c>
      <c r="Q46" s="59"/>
      <c r="R46" s="30"/>
      <c r="S46" s="44">
        <f t="shared" si="2"/>
      </c>
      <c r="T46" s="44">
        <f t="shared" si="3"/>
      </c>
      <c r="U46" s="60">
        <f t="shared" si="4"/>
      </c>
    </row>
    <row r="47" spans="1:21" ht="14.2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8">
        <f t="shared" si="0"/>
      </c>
      <c r="P47" s="58">
        <f t="shared" si="1"/>
      </c>
      <c r="Q47" s="59"/>
      <c r="R47" s="30"/>
      <c r="S47" s="44">
        <f t="shared" si="2"/>
      </c>
      <c r="T47" s="44">
        <f t="shared" si="3"/>
      </c>
      <c r="U47" s="60">
        <f t="shared" si="4"/>
      </c>
    </row>
    <row r="48" spans="1:21" ht="14.2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8">
        <f t="shared" si="0"/>
      </c>
      <c r="P48" s="58">
        <f t="shared" si="1"/>
      </c>
      <c r="Q48" s="59"/>
      <c r="R48" s="30"/>
      <c r="S48" s="44">
        <f t="shared" si="2"/>
      </c>
      <c r="T48" s="44">
        <f t="shared" si="3"/>
      </c>
      <c r="U48" s="60">
        <f t="shared" si="4"/>
      </c>
    </row>
    <row r="49" spans="1:21" ht="14.2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8">
        <f t="shared" si="0"/>
      </c>
      <c r="P49" s="58">
        <f t="shared" si="1"/>
      </c>
      <c r="Q49" s="59"/>
      <c r="R49" s="30"/>
      <c r="S49" s="44">
        <f t="shared" si="2"/>
      </c>
      <c r="T49" s="44">
        <f t="shared" si="3"/>
      </c>
      <c r="U49" s="60">
        <f t="shared" si="4"/>
      </c>
    </row>
    <row r="50" spans="1:21" ht="14.2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8">
        <f t="shared" si="0"/>
      </c>
      <c r="P50" s="58">
        <f t="shared" si="1"/>
      </c>
      <c r="Q50" s="59"/>
      <c r="R50" s="30"/>
      <c r="S50" s="44">
        <f t="shared" si="2"/>
      </c>
      <c r="T50" s="44">
        <f t="shared" si="3"/>
      </c>
      <c r="U50" s="60">
        <f t="shared" si="4"/>
      </c>
    </row>
    <row r="51" spans="1:21" ht="14.2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8">
        <f t="shared" si="0"/>
      </c>
      <c r="P51" s="58">
        <f t="shared" si="1"/>
      </c>
      <c r="Q51" s="59"/>
      <c r="R51" s="30"/>
      <c r="S51" s="44">
        <f t="shared" si="2"/>
      </c>
      <c r="T51" s="44">
        <f t="shared" si="3"/>
      </c>
      <c r="U51" s="60">
        <f t="shared" si="4"/>
      </c>
    </row>
    <row r="52" spans="1:21" ht="14.2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8">
        <f t="shared" si="0"/>
      </c>
      <c r="P52" s="58">
        <f t="shared" si="1"/>
      </c>
      <c r="Q52" s="59"/>
      <c r="R52" s="30"/>
      <c r="S52" s="44">
        <f t="shared" si="2"/>
      </c>
      <c r="T52" s="44">
        <f t="shared" si="3"/>
      </c>
      <c r="U52" s="60">
        <f t="shared" si="4"/>
      </c>
    </row>
    <row r="53" spans="1:21" ht="14.2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8">
        <f t="shared" si="0"/>
      </c>
      <c r="P53" s="58">
        <f t="shared" si="1"/>
      </c>
      <c r="Q53" s="59"/>
      <c r="R53" s="30"/>
      <c r="S53" s="44">
        <f t="shared" si="2"/>
      </c>
      <c r="T53" s="44">
        <f t="shared" si="3"/>
      </c>
      <c r="U53" s="60">
        <f t="shared" si="4"/>
      </c>
    </row>
    <row r="54" spans="1:21" ht="14.2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8">
        <f t="shared" si="0"/>
      </c>
      <c r="P54" s="58">
        <f t="shared" si="1"/>
      </c>
      <c r="Q54" s="59"/>
      <c r="R54" s="30"/>
      <c r="S54" s="44">
        <f t="shared" si="2"/>
      </c>
      <c r="T54" s="44">
        <f t="shared" si="3"/>
      </c>
      <c r="U54" s="60">
        <f t="shared" si="4"/>
      </c>
    </row>
    <row r="55" spans="1:21" ht="14.2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8">
        <f t="shared" si="0"/>
      </c>
      <c r="P55" s="58">
        <f t="shared" si="1"/>
      </c>
      <c r="Q55" s="59"/>
      <c r="R55" s="30"/>
      <c r="S55" s="44">
        <f t="shared" si="2"/>
      </c>
      <c r="T55" s="44">
        <f t="shared" si="3"/>
      </c>
      <c r="U55" s="60">
        <f t="shared" si="4"/>
      </c>
    </row>
    <row r="56" spans="1:21" ht="14.2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8">
        <f t="shared" si="0"/>
      </c>
      <c r="P56" s="58">
        <f t="shared" si="1"/>
      </c>
      <c r="Q56" s="59"/>
      <c r="R56" s="30"/>
      <c r="S56" s="44">
        <f t="shared" si="2"/>
      </c>
      <c r="T56" s="44">
        <f t="shared" si="3"/>
      </c>
      <c r="U56" s="60">
        <f t="shared" si="4"/>
      </c>
    </row>
    <row r="57" spans="1:21" ht="14.2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8">
        <f t="shared" si="0"/>
      </c>
      <c r="P57" s="58">
        <f t="shared" si="1"/>
      </c>
      <c r="Q57" s="59"/>
      <c r="R57" s="30"/>
      <c r="S57" s="44">
        <f t="shared" si="2"/>
      </c>
      <c r="T57" s="44">
        <f t="shared" si="3"/>
      </c>
      <c r="U57" s="60">
        <f t="shared" si="4"/>
      </c>
    </row>
    <row r="58" spans="1:21" ht="14.2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8">
        <f t="shared" si="0"/>
      </c>
      <c r="P58" s="58">
        <f t="shared" si="1"/>
      </c>
      <c r="Q58" s="59"/>
      <c r="R58" s="30"/>
      <c r="S58" s="44">
        <f t="shared" si="2"/>
      </c>
      <c r="T58" s="44">
        <f t="shared" si="3"/>
      </c>
      <c r="U58" s="60">
        <f t="shared" si="4"/>
      </c>
    </row>
    <row r="59" spans="1:21" ht="14.2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8">
        <f t="shared" si="0"/>
      </c>
      <c r="P59" s="58">
        <f t="shared" si="1"/>
      </c>
      <c r="Q59" s="59"/>
      <c r="R59" s="30"/>
      <c r="S59" s="44">
        <f t="shared" si="2"/>
      </c>
      <c r="T59" s="44">
        <f t="shared" si="3"/>
      </c>
      <c r="U59" s="60">
        <f t="shared" si="4"/>
      </c>
    </row>
    <row r="60" spans="1:21" ht="14.2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8">
        <f t="shared" si="0"/>
      </c>
      <c r="P60" s="58">
        <f t="shared" si="1"/>
      </c>
      <c r="Q60" s="59"/>
      <c r="R60" s="30"/>
      <c r="S60" s="44">
        <f t="shared" si="2"/>
      </c>
      <c r="T60" s="44">
        <f t="shared" si="3"/>
      </c>
      <c r="U60" s="60">
        <f t="shared" si="4"/>
      </c>
    </row>
    <row r="61" spans="1:21" ht="14.2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8">
        <f t="shared" si="0"/>
      </c>
      <c r="P61" s="58">
        <f t="shared" si="1"/>
      </c>
      <c r="Q61" s="59"/>
      <c r="R61" s="30"/>
      <c r="S61" s="44">
        <f t="shared" si="2"/>
      </c>
      <c r="T61" s="44">
        <f t="shared" si="3"/>
      </c>
      <c r="U61" s="60">
        <f t="shared" si="4"/>
      </c>
    </row>
    <row r="62" spans="1:21" ht="14.2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8">
        <f t="shared" si="0"/>
      </c>
      <c r="P62" s="58">
        <f t="shared" si="1"/>
      </c>
      <c r="Q62" s="59"/>
      <c r="R62" s="30"/>
      <c r="S62" s="44">
        <f t="shared" si="2"/>
      </c>
      <c r="T62" s="44">
        <f t="shared" si="3"/>
      </c>
      <c r="U62" s="60">
        <f t="shared" si="4"/>
      </c>
    </row>
    <row r="63" spans="1:21" ht="14.2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8">
        <f t="shared" si="0"/>
      </c>
      <c r="P63" s="58">
        <f t="shared" si="1"/>
      </c>
      <c r="Q63" s="59"/>
      <c r="R63" s="30"/>
      <c r="S63" s="44">
        <f t="shared" si="2"/>
      </c>
      <c r="T63" s="44">
        <f t="shared" si="3"/>
      </c>
      <c r="U63" s="60">
        <f t="shared" si="4"/>
      </c>
    </row>
    <row r="64" spans="1:21" ht="14.2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8">
        <f t="shared" si="0"/>
      </c>
      <c r="P64" s="58">
        <f t="shared" si="1"/>
      </c>
      <c r="Q64" s="59"/>
      <c r="R64" s="30"/>
      <c r="S64" s="44">
        <f t="shared" si="2"/>
      </c>
      <c r="T64" s="44">
        <f t="shared" si="3"/>
      </c>
      <c r="U64" s="60">
        <f t="shared" si="4"/>
      </c>
    </row>
    <row r="65" spans="1:21" ht="14.2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8">
        <f t="shared" si="0"/>
      </c>
      <c r="P65" s="58">
        <f t="shared" si="1"/>
      </c>
      <c r="Q65" s="59"/>
      <c r="R65" s="30"/>
      <c r="S65" s="44">
        <f t="shared" si="2"/>
      </c>
      <c r="T65" s="44">
        <f t="shared" si="3"/>
      </c>
      <c r="U65" s="60">
        <f t="shared" si="4"/>
      </c>
    </row>
    <row r="66" spans="1:21" ht="14.2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8">
        <f t="shared" si="0"/>
      </c>
      <c r="P66" s="58">
        <f t="shared" si="1"/>
      </c>
      <c r="Q66" s="59"/>
      <c r="R66" s="30"/>
      <c r="S66" s="44">
        <f t="shared" si="2"/>
      </c>
      <c r="T66" s="44">
        <f t="shared" si="3"/>
      </c>
      <c r="U66" s="60">
        <f t="shared" si="4"/>
      </c>
    </row>
    <row r="67" spans="1:21" ht="14.2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8">
        <f t="shared" si="0"/>
      </c>
      <c r="P67" s="58">
        <f t="shared" si="1"/>
      </c>
      <c r="Q67" s="59"/>
      <c r="R67" s="30"/>
      <c r="S67" s="44">
        <f t="shared" si="2"/>
      </c>
      <c r="T67" s="44">
        <f t="shared" si="3"/>
      </c>
      <c r="U67" s="60">
        <f t="shared" si="4"/>
      </c>
    </row>
    <row r="68" spans="1:21" ht="15" customHeight="1">
      <c r="A68" s="72" t="s">
        <v>24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61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4.25">
      <c r="S6" s="71" t="s">
        <v>2</v>
      </c>
      <c r="T6" s="71"/>
      <c r="U6" s="71"/>
    </row>
    <row r="7" spans="1:21" ht="57">
      <c r="A7" s="57" t="str">
        <f>PREENCHER!A3</f>
        <v>ITEM</v>
      </c>
      <c r="B7" s="57" t="str">
        <f>PREENCHER!B3</f>
        <v>ESPECIFICAÇÃO</v>
      </c>
      <c r="C7" s="57" t="str">
        <f>PREENCHER!C3</f>
        <v>UND</v>
      </c>
      <c r="D7" s="57" t="str">
        <f>PREENCHER!D3</f>
        <v>QTD</v>
      </c>
      <c r="E7" s="57" t="str">
        <f>PREENCHER!E3</f>
        <v>prefeitura de Passo Fundo </v>
      </c>
      <c r="F7" s="57" t="str">
        <f>PREENCHER!F3</f>
        <v>TRF1</v>
      </c>
      <c r="G7" s="57" t="str">
        <f>PREENCHER!G3</f>
        <v>TRT3</v>
      </c>
      <c r="H7" s="57" t="str">
        <f>PREENCHER!H3</f>
        <v>TOYOTA BRASIL</v>
      </c>
      <c r="I7" s="57" t="str">
        <f>PREENCHER!I3</f>
        <v>PREÇO 5</v>
      </c>
      <c r="J7" s="57" t="str">
        <f>PREENCHER!J3</f>
        <v>PREÇO 6</v>
      </c>
      <c r="K7" s="57" t="str">
        <f>PREENCHER!K3</f>
        <v>PREÇO 7</v>
      </c>
      <c r="L7" s="57" t="str">
        <f>PREENCHER!L3</f>
        <v>PREÇO 8</v>
      </c>
      <c r="M7" s="57" t="str">
        <f>PREENCHER!M3</f>
        <v>PREÇO 9</v>
      </c>
      <c r="N7" s="57" t="str">
        <f>PREENCHER!N3</f>
        <v>PREÇO 10</v>
      </c>
      <c r="O7" s="57" t="e">
        <f>PREENCHER!#REF!</f>
        <v>#REF!</v>
      </c>
      <c r="P7" s="57" t="str">
        <f>PREENCHER!P3</f>
        <v>TOTAL</v>
      </c>
      <c r="Q7" s="57" t="str">
        <f>PREENCHER!Q3</f>
        <v>OBSERVAÇÃO</v>
      </c>
      <c r="S7" s="57" t="s">
        <v>21</v>
      </c>
      <c r="T7" s="57" t="s">
        <v>22</v>
      </c>
      <c r="U7" s="57" t="s">
        <v>23</v>
      </c>
    </row>
    <row r="8" spans="1:21" ht="14.2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8">
        <f aca="true" t="shared" si="0" ref="O8:O67">IF(ISERROR(ROUND(AVERAGE(E8:N8),2)),"",ROUND(AVERAGE(E8:N8),2))</f>
      </c>
      <c r="P8" s="58">
        <f aca="true" t="shared" si="1" ref="P8:P67">IF(ISERROR(ROUND(O8*D8,2)),"",ROUND(O8*D8,2))</f>
      </c>
      <c r="Q8" s="59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0">
        <f aca="true" t="shared" si="4" ref="U8:U67">IF(ISERROR(T8/O8),"",T8/O8)</f>
      </c>
    </row>
    <row r="9" spans="1:21" ht="14.2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8">
        <f t="shared" si="0"/>
      </c>
      <c r="P9" s="58">
        <f t="shared" si="1"/>
      </c>
      <c r="Q9" s="59"/>
      <c r="R9" s="30"/>
      <c r="S9" s="44">
        <f t="shared" si="2"/>
      </c>
      <c r="T9" s="44">
        <f t="shared" si="3"/>
      </c>
      <c r="U9" s="60">
        <f t="shared" si="4"/>
      </c>
    </row>
    <row r="10" spans="1:21" ht="129">
      <c r="A10" s="32">
        <f>IF(PREENCHER!A5="","",PREENCHER!A5)</f>
        <v>1</v>
      </c>
      <c r="B10" s="32" t="str">
        <f>IF(PREENCHER!B5="","",PREENCHER!B5)</f>
        <v>Veículo Tipo "A" , características: veículos de médio porte, tipo sedan, cor preta, com capacidade de transporte de até 5 (cinco) passageiros, motor de potência mínima de 150 cv e máxima de 180 cv, e itens de segurança condizentes com o serviço.</v>
      </c>
      <c r="C10" s="32">
        <f>IF(PREENCHER!C5="","",PREENCHER!C5)</f>
      </c>
      <c r="D10" s="32">
        <f>IF(PREENCHER!D5="","",PREENCHER!D5)</f>
        <v>2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8">
        <f t="shared" si="0"/>
      </c>
      <c r="P10" s="58">
        <f t="shared" si="1"/>
      </c>
      <c r="Q10" s="59"/>
      <c r="R10" s="30"/>
      <c r="S10" s="44">
        <f t="shared" si="2"/>
      </c>
      <c r="T10" s="44">
        <f t="shared" si="3"/>
      </c>
      <c r="U10" s="60">
        <f t="shared" si="4"/>
      </c>
    </row>
    <row r="11" spans="1:21" ht="129">
      <c r="A11" s="32">
        <f>IF(PREENCHER!A6="","",PREENCHER!A6)</f>
        <v>2</v>
      </c>
      <c r="B11" s="32" t="str">
        <f>IF(PREENCHER!B6="","",PREENCHER!B6)</f>
        <v>Veículo Tipo "B", características: veículos de médio porte, tipo sedan, cor preta, com capacidade de transporte de até 5 (cinco) passageiros, motor de potência mínima de 150 cv e máxima de 180 cv, e itens de segurança condizentes com o serviço.</v>
      </c>
      <c r="C11" s="32">
        <f>IF(PREENCHER!C6="","",PREENCHER!C6)</f>
      </c>
      <c r="D11" s="32">
        <f>IF(PREENCHER!D6="","",PREENCHER!D6)</f>
        <v>20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 t="e">
        <f>IF(PREENCHER!H6="","",IF(COUNTIF(PREENCHER!#REF!,PREENCHER!H6)=0,CONCATENATE(PREENCHER!#REF!,#REF!),PREENCHER!H6))</f>
        <v>#REF!</v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8">
        <f t="shared" si="0"/>
      </c>
      <c r="P11" s="58">
        <f t="shared" si="1"/>
      </c>
      <c r="Q11" s="59"/>
      <c r="R11" s="30"/>
      <c r="S11" s="44">
        <f t="shared" si="2"/>
      </c>
      <c r="T11" s="44">
        <f t="shared" si="3"/>
      </c>
      <c r="U11" s="60">
        <f t="shared" si="4"/>
      </c>
    </row>
    <row r="12" spans="1:21" ht="14.2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8">
        <f t="shared" si="0"/>
      </c>
      <c r="P12" s="58">
        <f t="shared" si="1"/>
      </c>
      <c r="Q12" s="59"/>
      <c r="R12" s="30"/>
      <c r="S12" s="44">
        <f t="shared" si="2"/>
      </c>
      <c r="T12" s="44">
        <f t="shared" si="3"/>
      </c>
      <c r="U12" s="60">
        <f t="shared" si="4"/>
      </c>
    </row>
    <row r="13" spans="1:21" ht="14.2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8">
        <f t="shared" si="0"/>
      </c>
      <c r="P13" s="58">
        <f t="shared" si="1"/>
      </c>
      <c r="Q13" s="59"/>
      <c r="R13" s="30"/>
      <c r="S13" s="44">
        <f t="shared" si="2"/>
      </c>
      <c r="T13" s="44">
        <f t="shared" si="3"/>
      </c>
      <c r="U13" s="60">
        <f t="shared" si="4"/>
      </c>
    </row>
    <row r="14" spans="1:21" ht="14.2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8">
        <f t="shared" si="0"/>
      </c>
      <c r="P14" s="58">
        <f t="shared" si="1"/>
      </c>
      <c r="Q14" s="59"/>
      <c r="R14" s="30"/>
      <c r="S14" s="44">
        <f t="shared" si="2"/>
      </c>
      <c r="T14" s="44">
        <f t="shared" si="3"/>
      </c>
      <c r="U14" s="60">
        <f t="shared" si="4"/>
      </c>
    </row>
    <row r="15" spans="1:21" ht="14.2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8">
        <f t="shared" si="0"/>
      </c>
      <c r="P15" s="58">
        <f t="shared" si="1"/>
      </c>
      <c r="Q15" s="59"/>
      <c r="R15" s="30"/>
      <c r="S15" s="44">
        <f t="shared" si="2"/>
      </c>
      <c r="T15" s="44">
        <f t="shared" si="3"/>
      </c>
      <c r="U15" s="60">
        <f t="shared" si="4"/>
      </c>
    </row>
    <row r="16" spans="1:21" ht="14.2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8">
        <f t="shared" si="0"/>
      </c>
      <c r="P16" s="58">
        <f t="shared" si="1"/>
      </c>
      <c r="Q16" s="59"/>
      <c r="R16" s="30"/>
      <c r="S16" s="44">
        <f t="shared" si="2"/>
      </c>
      <c r="T16" s="44">
        <f t="shared" si="3"/>
      </c>
      <c r="U16" s="60">
        <f t="shared" si="4"/>
      </c>
    </row>
    <row r="17" spans="1:21" ht="14.2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8">
        <f t="shared" si="0"/>
      </c>
      <c r="P17" s="58">
        <f t="shared" si="1"/>
      </c>
      <c r="Q17" s="59"/>
      <c r="R17" s="30"/>
      <c r="S17" s="44">
        <f t="shared" si="2"/>
      </c>
      <c r="T17" s="44">
        <f t="shared" si="3"/>
      </c>
      <c r="U17" s="60">
        <f t="shared" si="4"/>
      </c>
    </row>
    <row r="18" spans="1:21" ht="14.2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8">
        <f t="shared" si="0"/>
      </c>
      <c r="P18" s="58">
        <f t="shared" si="1"/>
      </c>
      <c r="Q18" s="59"/>
      <c r="R18" s="30"/>
      <c r="S18" s="44">
        <f t="shared" si="2"/>
      </c>
      <c r="T18" s="44">
        <f t="shared" si="3"/>
      </c>
      <c r="U18" s="60">
        <f t="shared" si="4"/>
      </c>
    </row>
    <row r="19" spans="1:21" ht="14.2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8">
        <f t="shared" si="0"/>
      </c>
      <c r="P19" s="58">
        <f t="shared" si="1"/>
      </c>
      <c r="Q19" s="59"/>
      <c r="R19" s="30"/>
      <c r="S19" s="44">
        <f t="shared" si="2"/>
      </c>
      <c r="T19" s="44">
        <f t="shared" si="3"/>
      </c>
      <c r="U19" s="60">
        <f t="shared" si="4"/>
      </c>
    </row>
    <row r="20" spans="1:21" ht="14.2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8">
        <f t="shared" si="0"/>
      </c>
      <c r="P20" s="58">
        <f t="shared" si="1"/>
      </c>
      <c r="Q20" s="59"/>
      <c r="R20" s="30"/>
      <c r="S20" s="44">
        <f t="shared" si="2"/>
      </c>
      <c r="T20" s="44">
        <f t="shared" si="3"/>
      </c>
      <c r="U20" s="60">
        <f t="shared" si="4"/>
      </c>
    </row>
    <row r="21" spans="1:21" ht="14.2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8">
        <f t="shared" si="0"/>
      </c>
      <c r="P21" s="58">
        <f t="shared" si="1"/>
      </c>
      <c r="Q21" s="59"/>
      <c r="R21" s="30"/>
      <c r="S21" s="44">
        <f t="shared" si="2"/>
      </c>
      <c r="T21" s="44">
        <f t="shared" si="3"/>
      </c>
      <c r="U21" s="60">
        <f t="shared" si="4"/>
      </c>
    </row>
    <row r="22" spans="1:21" ht="14.2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8">
        <f t="shared" si="0"/>
      </c>
      <c r="P22" s="58">
        <f t="shared" si="1"/>
      </c>
      <c r="Q22" s="59"/>
      <c r="R22" s="30"/>
      <c r="S22" s="44">
        <f t="shared" si="2"/>
      </c>
      <c r="T22" s="44">
        <f t="shared" si="3"/>
      </c>
      <c r="U22" s="60">
        <f t="shared" si="4"/>
      </c>
    </row>
    <row r="23" spans="1:21" ht="14.2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8">
        <f t="shared" si="0"/>
      </c>
      <c r="P23" s="58">
        <f t="shared" si="1"/>
      </c>
      <c r="Q23" s="59"/>
      <c r="R23" s="30"/>
      <c r="S23" s="44">
        <f t="shared" si="2"/>
      </c>
      <c r="T23" s="44">
        <f t="shared" si="3"/>
      </c>
      <c r="U23" s="60">
        <f t="shared" si="4"/>
      </c>
    </row>
    <row r="24" spans="1:21" ht="14.2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8">
        <f t="shared" si="0"/>
      </c>
      <c r="P24" s="58">
        <f t="shared" si="1"/>
      </c>
      <c r="Q24" s="59"/>
      <c r="R24" s="30"/>
      <c r="S24" s="44">
        <f t="shared" si="2"/>
      </c>
      <c r="T24" s="44">
        <f t="shared" si="3"/>
      </c>
      <c r="U24" s="60">
        <f t="shared" si="4"/>
      </c>
    </row>
    <row r="25" spans="1:21" ht="14.2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8">
        <f t="shared" si="0"/>
      </c>
      <c r="P25" s="58">
        <f t="shared" si="1"/>
      </c>
      <c r="Q25" s="59"/>
      <c r="R25" s="30"/>
      <c r="S25" s="44">
        <f t="shared" si="2"/>
      </c>
      <c r="T25" s="44">
        <f t="shared" si="3"/>
      </c>
      <c r="U25" s="60">
        <f t="shared" si="4"/>
      </c>
    </row>
    <row r="26" spans="1:21" ht="14.2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8">
        <f t="shared" si="0"/>
      </c>
      <c r="P26" s="58">
        <f t="shared" si="1"/>
      </c>
      <c r="Q26" s="59"/>
      <c r="R26" s="30"/>
      <c r="S26" s="44">
        <f t="shared" si="2"/>
      </c>
      <c r="T26" s="44">
        <f t="shared" si="3"/>
      </c>
      <c r="U26" s="60">
        <f t="shared" si="4"/>
      </c>
    </row>
    <row r="27" spans="1:21" ht="14.2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8">
        <f t="shared" si="0"/>
      </c>
      <c r="P27" s="58">
        <f t="shared" si="1"/>
      </c>
      <c r="Q27" s="59"/>
      <c r="R27" s="30"/>
      <c r="S27" s="44">
        <f t="shared" si="2"/>
      </c>
      <c r="T27" s="44">
        <f t="shared" si="3"/>
      </c>
      <c r="U27" s="60">
        <f t="shared" si="4"/>
      </c>
    </row>
    <row r="28" spans="1:21" ht="14.2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8">
        <f t="shared" si="0"/>
      </c>
      <c r="P28" s="58">
        <f t="shared" si="1"/>
      </c>
      <c r="Q28" s="59"/>
      <c r="R28" s="30"/>
      <c r="S28" s="44">
        <f t="shared" si="2"/>
      </c>
      <c r="T28" s="44">
        <f t="shared" si="3"/>
      </c>
      <c r="U28" s="60">
        <f t="shared" si="4"/>
      </c>
    </row>
    <row r="29" spans="1:21" ht="14.2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8">
        <f t="shared" si="0"/>
      </c>
      <c r="P29" s="58">
        <f t="shared" si="1"/>
      </c>
      <c r="Q29" s="59"/>
      <c r="R29" s="30"/>
      <c r="S29" s="44">
        <f t="shared" si="2"/>
      </c>
      <c r="T29" s="44">
        <f t="shared" si="3"/>
      </c>
      <c r="U29" s="60">
        <f t="shared" si="4"/>
      </c>
    </row>
    <row r="30" spans="1:21" ht="14.2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8">
        <f t="shared" si="0"/>
      </c>
      <c r="P30" s="58">
        <f t="shared" si="1"/>
      </c>
      <c r="Q30" s="59"/>
      <c r="R30" s="30"/>
      <c r="S30" s="44">
        <f t="shared" si="2"/>
      </c>
      <c r="T30" s="44">
        <f t="shared" si="3"/>
      </c>
      <c r="U30" s="60">
        <f t="shared" si="4"/>
      </c>
    </row>
    <row r="31" spans="1:21" ht="14.2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8">
        <f t="shared" si="0"/>
      </c>
      <c r="P31" s="58">
        <f t="shared" si="1"/>
      </c>
      <c r="Q31" s="59"/>
      <c r="R31" s="30"/>
      <c r="S31" s="44">
        <f t="shared" si="2"/>
      </c>
      <c r="T31" s="44">
        <f t="shared" si="3"/>
      </c>
      <c r="U31" s="60">
        <f t="shared" si="4"/>
      </c>
    </row>
    <row r="32" spans="1:21" ht="14.2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8">
        <f t="shared" si="0"/>
      </c>
      <c r="P32" s="58">
        <f t="shared" si="1"/>
      </c>
      <c r="Q32" s="59"/>
      <c r="R32" s="30"/>
      <c r="S32" s="44">
        <f t="shared" si="2"/>
      </c>
      <c r="T32" s="44">
        <f t="shared" si="3"/>
      </c>
      <c r="U32" s="60">
        <f t="shared" si="4"/>
      </c>
    </row>
    <row r="33" spans="1:21" ht="14.2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8">
        <f t="shared" si="0"/>
      </c>
      <c r="P33" s="58">
        <f t="shared" si="1"/>
      </c>
      <c r="Q33" s="59"/>
      <c r="R33" s="30"/>
      <c r="S33" s="44">
        <f t="shared" si="2"/>
      </c>
      <c r="T33" s="44">
        <f t="shared" si="3"/>
      </c>
      <c r="U33" s="60">
        <f t="shared" si="4"/>
      </c>
    </row>
    <row r="34" spans="1:21" ht="14.2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8">
        <f t="shared" si="0"/>
      </c>
      <c r="P34" s="58">
        <f t="shared" si="1"/>
      </c>
      <c r="Q34" s="59"/>
      <c r="R34" s="30"/>
      <c r="S34" s="44">
        <f t="shared" si="2"/>
      </c>
      <c r="T34" s="44">
        <f t="shared" si="3"/>
      </c>
      <c r="U34" s="60">
        <f t="shared" si="4"/>
      </c>
    </row>
    <row r="35" spans="1:21" ht="14.2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8">
        <f t="shared" si="0"/>
      </c>
      <c r="P35" s="58">
        <f t="shared" si="1"/>
      </c>
      <c r="Q35" s="59"/>
      <c r="R35" s="30"/>
      <c r="S35" s="44">
        <f t="shared" si="2"/>
      </c>
      <c r="T35" s="44">
        <f t="shared" si="3"/>
      </c>
      <c r="U35" s="60">
        <f t="shared" si="4"/>
      </c>
    </row>
    <row r="36" spans="1:21" ht="14.2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8">
        <f t="shared" si="0"/>
      </c>
      <c r="P36" s="58">
        <f t="shared" si="1"/>
      </c>
      <c r="Q36" s="59"/>
      <c r="R36" s="30"/>
      <c r="S36" s="44">
        <f t="shared" si="2"/>
      </c>
      <c r="T36" s="44">
        <f t="shared" si="3"/>
      </c>
      <c r="U36" s="60">
        <f t="shared" si="4"/>
      </c>
    </row>
    <row r="37" spans="1:21" ht="14.2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8">
        <f t="shared" si="0"/>
      </c>
      <c r="P37" s="58">
        <f t="shared" si="1"/>
      </c>
      <c r="Q37" s="59"/>
      <c r="R37" s="30"/>
      <c r="S37" s="44">
        <f t="shared" si="2"/>
      </c>
      <c r="T37" s="44">
        <f t="shared" si="3"/>
      </c>
      <c r="U37" s="60">
        <f t="shared" si="4"/>
      </c>
    </row>
    <row r="38" spans="1:21" ht="14.2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8">
        <f t="shared" si="0"/>
      </c>
      <c r="P38" s="58">
        <f t="shared" si="1"/>
      </c>
      <c r="Q38" s="59"/>
      <c r="R38" s="30"/>
      <c r="S38" s="44">
        <f t="shared" si="2"/>
      </c>
      <c r="T38" s="44">
        <f t="shared" si="3"/>
      </c>
      <c r="U38" s="60">
        <f t="shared" si="4"/>
      </c>
    </row>
    <row r="39" spans="1:21" ht="14.2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8">
        <f t="shared" si="0"/>
      </c>
      <c r="P39" s="58">
        <f t="shared" si="1"/>
      </c>
      <c r="Q39" s="59"/>
      <c r="R39" s="30"/>
      <c r="S39" s="44">
        <f t="shared" si="2"/>
      </c>
      <c r="T39" s="44">
        <f t="shared" si="3"/>
      </c>
      <c r="U39" s="60">
        <f t="shared" si="4"/>
      </c>
    </row>
    <row r="40" spans="1:21" ht="14.2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8">
        <f t="shared" si="0"/>
      </c>
      <c r="P40" s="58">
        <f t="shared" si="1"/>
      </c>
      <c r="Q40" s="59"/>
      <c r="R40" s="30"/>
      <c r="S40" s="44">
        <f t="shared" si="2"/>
      </c>
      <c r="T40" s="44">
        <f t="shared" si="3"/>
      </c>
      <c r="U40" s="60">
        <f t="shared" si="4"/>
      </c>
    </row>
    <row r="41" spans="1:21" ht="14.2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8">
        <f t="shared" si="0"/>
      </c>
      <c r="P41" s="58">
        <f t="shared" si="1"/>
      </c>
      <c r="Q41" s="59"/>
      <c r="R41" s="30"/>
      <c r="S41" s="44">
        <f t="shared" si="2"/>
      </c>
      <c r="T41" s="44">
        <f t="shared" si="3"/>
      </c>
      <c r="U41" s="60">
        <f t="shared" si="4"/>
      </c>
    </row>
    <row r="42" spans="1:21" ht="14.2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8">
        <f t="shared" si="0"/>
      </c>
      <c r="P42" s="58">
        <f t="shared" si="1"/>
      </c>
      <c r="Q42" s="59"/>
      <c r="R42" s="30"/>
      <c r="S42" s="44">
        <f t="shared" si="2"/>
      </c>
      <c r="T42" s="44">
        <f t="shared" si="3"/>
      </c>
      <c r="U42" s="60">
        <f t="shared" si="4"/>
      </c>
    </row>
    <row r="43" spans="1:21" ht="14.2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8">
        <f t="shared" si="0"/>
      </c>
      <c r="P43" s="58">
        <f t="shared" si="1"/>
      </c>
      <c r="Q43" s="59"/>
      <c r="R43" s="30"/>
      <c r="S43" s="44">
        <f t="shared" si="2"/>
      </c>
      <c r="T43" s="44">
        <f t="shared" si="3"/>
      </c>
      <c r="U43" s="60">
        <f t="shared" si="4"/>
      </c>
    </row>
    <row r="44" spans="1:21" ht="14.2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8">
        <f t="shared" si="0"/>
      </c>
      <c r="P44" s="58">
        <f t="shared" si="1"/>
      </c>
      <c r="Q44" s="59"/>
      <c r="R44" s="30"/>
      <c r="S44" s="44">
        <f t="shared" si="2"/>
      </c>
      <c r="T44" s="44">
        <f t="shared" si="3"/>
      </c>
      <c r="U44" s="60">
        <f t="shared" si="4"/>
      </c>
    </row>
    <row r="45" spans="1:21" ht="14.2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8">
        <f t="shared" si="0"/>
      </c>
      <c r="P45" s="58">
        <f t="shared" si="1"/>
      </c>
      <c r="Q45" s="59"/>
      <c r="R45" s="30"/>
      <c r="S45" s="44">
        <f t="shared" si="2"/>
      </c>
      <c r="T45" s="44">
        <f t="shared" si="3"/>
      </c>
      <c r="U45" s="60">
        <f t="shared" si="4"/>
      </c>
    </row>
    <row r="46" spans="1:21" ht="14.2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8">
        <f t="shared" si="0"/>
      </c>
      <c r="P46" s="58">
        <f t="shared" si="1"/>
      </c>
      <c r="Q46" s="59"/>
      <c r="R46" s="30"/>
      <c r="S46" s="44">
        <f t="shared" si="2"/>
      </c>
      <c r="T46" s="44">
        <f t="shared" si="3"/>
      </c>
      <c r="U46" s="60">
        <f t="shared" si="4"/>
      </c>
    </row>
    <row r="47" spans="1:21" ht="14.2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8">
        <f t="shared" si="0"/>
      </c>
      <c r="P47" s="58">
        <f t="shared" si="1"/>
      </c>
      <c r="Q47" s="59"/>
      <c r="R47" s="30"/>
      <c r="S47" s="44">
        <f t="shared" si="2"/>
      </c>
      <c r="T47" s="44">
        <f t="shared" si="3"/>
      </c>
      <c r="U47" s="60">
        <f t="shared" si="4"/>
      </c>
    </row>
    <row r="48" spans="1:21" ht="14.2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8">
        <f t="shared" si="0"/>
      </c>
      <c r="P48" s="58">
        <f t="shared" si="1"/>
      </c>
      <c r="Q48" s="59"/>
      <c r="R48" s="30"/>
      <c r="S48" s="44">
        <f t="shared" si="2"/>
      </c>
      <c r="T48" s="44">
        <f t="shared" si="3"/>
      </c>
      <c r="U48" s="60">
        <f t="shared" si="4"/>
      </c>
    </row>
    <row r="49" spans="1:21" ht="14.2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8">
        <f t="shared" si="0"/>
      </c>
      <c r="P49" s="58">
        <f t="shared" si="1"/>
      </c>
      <c r="Q49" s="59"/>
      <c r="R49" s="30"/>
      <c r="S49" s="44">
        <f t="shared" si="2"/>
      </c>
      <c r="T49" s="44">
        <f t="shared" si="3"/>
      </c>
      <c r="U49" s="60">
        <f t="shared" si="4"/>
      </c>
    </row>
    <row r="50" spans="1:21" ht="14.2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8">
        <f t="shared" si="0"/>
      </c>
      <c r="P50" s="58">
        <f t="shared" si="1"/>
      </c>
      <c r="Q50" s="59"/>
      <c r="R50" s="30"/>
      <c r="S50" s="44">
        <f t="shared" si="2"/>
      </c>
      <c r="T50" s="44">
        <f t="shared" si="3"/>
      </c>
      <c r="U50" s="60">
        <f t="shared" si="4"/>
      </c>
    </row>
    <row r="51" spans="1:21" ht="14.2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8">
        <f t="shared" si="0"/>
      </c>
      <c r="P51" s="58">
        <f t="shared" si="1"/>
      </c>
      <c r="Q51" s="59"/>
      <c r="R51" s="30"/>
      <c r="S51" s="44">
        <f t="shared" si="2"/>
      </c>
      <c r="T51" s="44">
        <f t="shared" si="3"/>
      </c>
      <c r="U51" s="60">
        <f t="shared" si="4"/>
      </c>
    </row>
    <row r="52" spans="1:21" ht="14.2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8">
        <f t="shared" si="0"/>
      </c>
      <c r="P52" s="58">
        <f t="shared" si="1"/>
      </c>
      <c r="Q52" s="59"/>
      <c r="R52" s="30"/>
      <c r="S52" s="44">
        <f t="shared" si="2"/>
      </c>
      <c r="T52" s="44">
        <f t="shared" si="3"/>
      </c>
      <c r="U52" s="60">
        <f t="shared" si="4"/>
      </c>
    </row>
    <row r="53" spans="1:21" ht="14.2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8">
        <f t="shared" si="0"/>
      </c>
      <c r="P53" s="58">
        <f t="shared" si="1"/>
      </c>
      <c r="Q53" s="59"/>
      <c r="R53" s="30"/>
      <c r="S53" s="44">
        <f t="shared" si="2"/>
      </c>
      <c r="T53" s="44">
        <f t="shared" si="3"/>
      </c>
      <c r="U53" s="60">
        <f t="shared" si="4"/>
      </c>
    </row>
    <row r="54" spans="1:21" ht="14.2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8">
        <f t="shared" si="0"/>
      </c>
      <c r="P54" s="58">
        <f t="shared" si="1"/>
      </c>
      <c r="Q54" s="59"/>
      <c r="R54" s="30"/>
      <c r="S54" s="44">
        <f t="shared" si="2"/>
      </c>
      <c r="T54" s="44">
        <f t="shared" si="3"/>
      </c>
      <c r="U54" s="60">
        <f t="shared" si="4"/>
      </c>
    </row>
    <row r="55" spans="1:21" ht="14.2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8">
        <f t="shared" si="0"/>
      </c>
      <c r="P55" s="58">
        <f t="shared" si="1"/>
      </c>
      <c r="Q55" s="59"/>
      <c r="R55" s="30"/>
      <c r="S55" s="44">
        <f t="shared" si="2"/>
      </c>
      <c r="T55" s="44">
        <f t="shared" si="3"/>
      </c>
      <c r="U55" s="60">
        <f t="shared" si="4"/>
      </c>
    </row>
    <row r="56" spans="1:21" ht="14.2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8">
        <f t="shared" si="0"/>
      </c>
      <c r="P56" s="58">
        <f t="shared" si="1"/>
      </c>
      <c r="Q56" s="59"/>
      <c r="R56" s="30"/>
      <c r="S56" s="44">
        <f t="shared" si="2"/>
      </c>
      <c r="T56" s="44">
        <f t="shared" si="3"/>
      </c>
      <c r="U56" s="60">
        <f t="shared" si="4"/>
      </c>
    </row>
    <row r="57" spans="1:21" ht="14.2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8">
        <f t="shared" si="0"/>
      </c>
      <c r="P57" s="58">
        <f t="shared" si="1"/>
      </c>
      <c r="Q57" s="59"/>
      <c r="R57" s="30"/>
      <c r="S57" s="44">
        <f t="shared" si="2"/>
      </c>
      <c r="T57" s="44">
        <f t="shared" si="3"/>
      </c>
      <c r="U57" s="60">
        <f t="shared" si="4"/>
      </c>
    </row>
    <row r="58" spans="1:21" ht="14.2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8">
        <f t="shared" si="0"/>
      </c>
      <c r="P58" s="58">
        <f t="shared" si="1"/>
      </c>
      <c r="Q58" s="59"/>
      <c r="R58" s="30"/>
      <c r="S58" s="44">
        <f t="shared" si="2"/>
      </c>
      <c r="T58" s="44">
        <f t="shared" si="3"/>
      </c>
      <c r="U58" s="60">
        <f t="shared" si="4"/>
      </c>
    </row>
    <row r="59" spans="1:21" ht="14.2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8">
        <f t="shared" si="0"/>
      </c>
      <c r="P59" s="58">
        <f t="shared" si="1"/>
      </c>
      <c r="Q59" s="59"/>
      <c r="R59" s="30"/>
      <c r="S59" s="44">
        <f t="shared" si="2"/>
      </c>
      <c r="T59" s="44">
        <f t="shared" si="3"/>
      </c>
      <c r="U59" s="60">
        <f t="shared" si="4"/>
      </c>
    </row>
    <row r="60" spans="1:21" ht="14.2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8">
        <f t="shared" si="0"/>
      </c>
      <c r="P60" s="58">
        <f t="shared" si="1"/>
      </c>
      <c r="Q60" s="59"/>
      <c r="R60" s="30"/>
      <c r="S60" s="44">
        <f t="shared" si="2"/>
      </c>
      <c r="T60" s="44">
        <f t="shared" si="3"/>
      </c>
      <c r="U60" s="60">
        <f t="shared" si="4"/>
      </c>
    </row>
    <row r="61" spans="1:21" ht="14.2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8">
        <f t="shared" si="0"/>
      </c>
      <c r="P61" s="58">
        <f t="shared" si="1"/>
      </c>
      <c r="Q61" s="59"/>
      <c r="R61" s="30"/>
      <c r="S61" s="44">
        <f t="shared" si="2"/>
      </c>
      <c r="T61" s="44">
        <f t="shared" si="3"/>
      </c>
      <c r="U61" s="60">
        <f t="shared" si="4"/>
      </c>
    </row>
    <row r="62" spans="1:21" ht="14.2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8">
        <f t="shared" si="0"/>
      </c>
      <c r="P62" s="58">
        <f t="shared" si="1"/>
      </c>
      <c r="Q62" s="59"/>
      <c r="R62" s="30"/>
      <c r="S62" s="44">
        <f t="shared" si="2"/>
      </c>
      <c r="T62" s="44">
        <f t="shared" si="3"/>
      </c>
      <c r="U62" s="60">
        <f t="shared" si="4"/>
      </c>
    </row>
    <row r="63" spans="1:21" ht="14.2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8">
        <f t="shared" si="0"/>
      </c>
      <c r="P63" s="58">
        <f t="shared" si="1"/>
      </c>
      <c r="Q63" s="59"/>
      <c r="R63" s="30"/>
      <c r="S63" s="44">
        <f t="shared" si="2"/>
      </c>
      <c r="T63" s="44">
        <f t="shared" si="3"/>
      </c>
      <c r="U63" s="60">
        <f t="shared" si="4"/>
      </c>
    </row>
    <row r="64" spans="1:21" ht="14.2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8">
        <f t="shared" si="0"/>
      </c>
      <c r="P64" s="58">
        <f t="shared" si="1"/>
      </c>
      <c r="Q64" s="59"/>
      <c r="R64" s="30"/>
      <c r="S64" s="44">
        <f t="shared" si="2"/>
      </c>
      <c r="T64" s="44">
        <f t="shared" si="3"/>
      </c>
      <c r="U64" s="60">
        <f t="shared" si="4"/>
      </c>
    </row>
    <row r="65" spans="1:21" ht="14.2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8">
        <f t="shared" si="0"/>
      </c>
      <c r="P65" s="58">
        <f t="shared" si="1"/>
      </c>
      <c r="Q65" s="59"/>
      <c r="R65" s="30"/>
      <c r="S65" s="44">
        <f t="shared" si="2"/>
      </c>
      <c r="T65" s="44">
        <f t="shared" si="3"/>
      </c>
      <c r="U65" s="60">
        <f t="shared" si="4"/>
      </c>
    </row>
    <row r="66" spans="1:21" ht="14.2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8">
        <f t="shared" si="0"/>
      </c>
      <c r="P66" s="58">
        <f t="shared" si="1"/>
      </c>
      <c r="Q66" s="59"/>
      <c r="R66" s="30"/>
      <c r="S66" s="44">
        <f t="shared" si="2"/>
      </c>
      <c r="T66" s="44">
        <f t="shared" si="3"/>
      </c>
      <c r="U66" s="60">
        <f t="shared" si="4"/>
      </c>
    </row>
    <row r="67" spans="1:21" ht="14.2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8">
        <f t="shared" si="0"/>
      </c>
      <c r="P67" s="58">
        <f t="shared" si="1"/>
      </c>
      <c r="Q67" s="59"/>
      <c r="R67" s="30"/>
      <c r="S67" s="44">
        <f t="shared" si="2"/>
      </c>
      <c r="T67" s="44">
        <f t="shared" si="3"/>
      </c>
      <c r="U67" s="60">
        <f t="shared" si="4"/>
      </c>
    </row>
    <row r="68" spans="1:21" ht="15" customHeight="1">
      <c r="A68" s="72" t="s">
        <v>24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61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Gomes Araújo</dc:creator>
  <cp:keywords/>
  <dc:description/>
  <cp:lastModifiedBy>Michelle Guedes</cp:lastModifiedBy>
  <dcterms:created xsi:type="dcterms:W3CDTF">2023-05-23T17:05:35Z</dcterms:created>
  <dcterms:modified xsi:type="dcterms:W3CDTF">2023-05-29T19:14:46Z</dcterms:modified>
  <cp:category/>
  <cp:version/>
  <cp:contentType/>
  <cp:contentStatus/>
</cp:coreProperties>
</file>