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\Desktop\CNJ\"/>
    </mc:Choice>
  </mc:AlternateContent>
  <xr:revisionPtr revIDLastSave="0" documentId="13_ncr:1_{E2A643DC-E659-49CE-8F81-9728D15809F6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NOV 2024 (TRF6 - 090059-090060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" l="1"/>
  <c r="V33" i="1" s="1"/>
  <c r="R58" i="1"/>
  <c r="V58" i="1" s="1"/>
  <c r="Z58" i="1" s="1"/>
  <c r="R59" i="1"/>
  <c r="V59" i="1" s="1"/>
  <c r="X59" i="1" s="1"/>
  <c r="R49" i="1"/>
  <c r="V49" i="1" s="1"/>
  <c r="R50" i="1"/>
  <c r="V50" i="1" s="1"/>
  <c r="R51" i="1"/>
  <c r="V51" i="1"/>
  <c r="R52" i="1"/>
  <c r="V52" i="1"/>
  <c r="R53" i="1"/>
  <c r="V53" i="1" s="1"/>
  <c r="R54" i="1"/>
  <c r="V54" i="1" s="1"/>
  <c r="R55" i="1"/>
  <c r="V55" i="1"/>
  <c r="R56" i="1"/>
  <c r="V56" i="1"/>
  <c r="R57" i="1"/>
  <c r="V57" i="1"/>
  <c r="R60" i="1"/>
  <c r="V60" i="1" s="1"/>
  <c r="R32" i="1"/>
  <c r="V32" i="1" s="1"/>
  <c r="R31" i="1"/>
  <c r="V31" i="1" s="1"/>
  <c r="R34" i="1"/>
  <c r="V34" i="1" s="1"/>
  <c r="AA35" i="1"/>
  <c r="Y35" i="1"/>
  <c r="W35" i="1"/>
  <c r="U35" i="1"/>
  <c r="T35" i="1"/>
  <c r="S35" i="1"/>
  <c r="Q35" i="1"/>
  <c r="P35" i="1"/>
  <c r="O35" i="1"/>
  <c r="AB33" i="1" l="1"/>
  <c r="X33" i="1"/>
  <c r="Z33" i="1"/>
  <c r="X32" i="1"/>
  <c r="Z32" i="1"/>
  <c r="AB32" i="1"/>
  <c r="X58" i="1"/>
  <c r="AB59" i="1"/>
  <c r="Z59" i="1"/>
  <c r="AB58" i="1"/>
  <c r="X57" i="1"/>
  <c r="Z57" i="1"/>
  <c r="AB57" i="1"/>
  <c r="Z34" i="1"/>
  <c r="X34" i="1"/>
  <c r="AB34" i="1"/>
  <c r="X31" i="1"/>
  <c r="Z31" i="1"/>
  <c r="AB31" i="1"/>
  <c r="R27" i="1"/>
  <c r="V27" i="1" s="1"/>
  <c r="R28" i="1"/>
  <c r="V28" i="1" s="1"/>
  <c r="R26" i="1"/>
  <c r="V26" i="1" s="1"/>
  <c r="Z26" i="1" s="1"/>
  <c r="R29" i="1"/>
  <c r="V29" i="1" s="1"/>
  <c r="Z29" i="1" s="1"/>
  <c r="Z56" i="1" l="1"/>
  <c r="AB56" i="1"/>
  <c r="X56" i="1"/>
  <c r="X28" i="1"/>
  <c r="Z28" i="1"/>
  <c r="AB28" i="1"/>
  <c r="AB27" i="1"/>
  <c r="X27" i="1"/>
  <c r="Z27" i="1"/>
  <c r="AB26" i="1"/>
  <c r="AB29" i="1"/>
  <c r="X26" i="1"/>
  <c r="X29" i="1"/>
  <c r="X55" i="1"/>
  <c r="AB54" i="1"/>
  <c r="X53" i="1"/>
  <c r="X52" i="1"/>
  <c r="AB51" i="1"/>
  <c r="R24" i="1"/>
  <c r="R25" i="1"/>
  <c r="V25" i="1" l="1"/>
  <c r="X25" i="1" s="1"/>
  <c r="V24" i="1"/>
  <c r="X24" i="1" s="1"/>
  <c r="X54" i="1"/>
  <c r="Z54" i="1"/>
  <c r="X51" i="1"/>
  <c r="AB53" i="1"/>
  <c r="Z53" i="1"/>
  <c r="AB55" i="1"/>
  <c r="AB52" i="1"/>
  <c r="Z55" i="1"/>
  <c r="Z52" i="1"/>
  <c r="Z51" i="1"/>
  <c r="P61" i="1"/>
  <c r="Q61" i="1"/>
  <c r="O61" i="1"/>
  <c r="S61" i="1"/>
  <c r="AA61" i="1"/>
  <c r="Y61" i="1"/>
  <c r="W61" i="1"/>
  <c r="U61" i="1"/>
  <c r="T61" i="1"/>
  <c r="R10" i="1"/>
  <c r="V10" i="1" s="1"/>
  <c r="R11" i="1"/>
  <c r="V11" i="1" s="1"/>
  <c r="R12" i="1"/>
  <c r="V12" i="1" s="1"/>
  <c r="R13" i="1"/>
  <c r="R14" i="1"/>
  <c r="R15" i="1"/>
  <c r="V15" i="1" s="1"/>
  <c r="R16" i="1"/>
  <c r="R17" i="1"/>
  <c r="R18" i="1"/>
  <c r="V18" i="1" s="1"/>
  <c r="R19" i="1"/>
  <c r="R20" i="1"/>
  <c r="R21" i="1"/>
  <c r="V21" i="1" s="1"/>
  <c r="R22" i="1"/>
  <c r="V22" i="1" s="1"/>
  <c r="R23" i="1"/>
  <c r="V23" i="1" s="1"/>
  <c r="R30" i="1"/>
  <c r="R35" i="1" l="1"/>
  <c r="V30" i="1"/>
  <c r="X30" i="1" s="1"/>
  <c r="Z10" i="1"/>
  <c r="AB25" i="1"/>
  <c r="Z25" i="1"/>
  <c r="AB24" i="1"/>
  <c r="V20" i="1"/>
  <c r="AB20" i="1" s="1"/>
  <c r="V13" i="1"/>
  <c r="AB13" i="1" s="1"/>
  <c r="Z24" i="1"/>
  <c r="V17" i="1"/>
  <c r="AB17" i="1" s="1"/>
  <c r="V16" i="1"/>
  <c r="AB16" i="1" s="1"/>
  <c r="V19" i="1"/>
  <c r="Z19" i="1" s="1"/>
  <c r="V14" i="1"/>
  <c r="X14" i="1" s="1"/>
  <c r="R61" i="1"/>
  <c r="AB11" i="1"/>
  <c r="Z11" i="1"/>
  <c r="X11" i="1"/>
  <c r="X15" i="1"/>
  <c r="Z15" i="1"/>
  <c r="X12" i="1"/>
  <c r="Z12" i="1"/>
  <c r="AB12" i="1"/>
  <c r="AB21" i="1"/>
  <c r="X21" i="1"/>
  <c r="Z21" i="1"/>
  <c r="Z22" i="1"/>
  <c r="X22" i="1"/>
  <c r="AB22" i="1"/>
  <c r="X18" i="1"/>
  <c r="Z18" i="1"/>
  <c r="AB18" i="1"/>
  <c r="AB15" i="1"/>
  <c r="X10" i="1"/>
  <c r="AB10" i="1"/>
  <c r="Z50" i="1"/>
  <c r="AB50" i="1"/>
  <c r="X50" i="1"/>
  <c r="X49" i="1"/>
  <c r="AB49" i="1"/>
  <c r="Z49" i="1"/>
  <c r="AB60" i="1"/>
  <c r="Z60" i="1"/>
  <c r="X60" i="1"/>
  <c r="AB30" i="1" l="1"/>
  <c r="Z30" i="1"/>
  <c r="V35" i="1"/>
  <c r="AB35" i="1" s="1"/>
  <c r="Z20" i="1"/>
  <c r="AB14" i="1"/>
  <c r="Z13" i="1"/>
  <c r="Z14" i="1"/>
  <c r="X20" i="1"/>
  <c r="AB19" i="1"/>
  <c r="X16" i="1"/>
  <c r="X19" i="1"/>
  <c r="X17" i="1"/>
  <c r="Z17" i="1"/>
  <c r="X13" i="1"/>
  <c r="Z16" i="1"/>
  <c r="V61" i="1"/>
  <c r="Z61" i="1" s="1"/>
  <c r="Z23" i="1"/>
  <c r="X23" i="1"/>
  <c r="AB23" i="1"/>
  <c r="X35" i="1" l="1"/>
  <c r="Z35" i="1"/>
  <c r="AB61" i="1"/>
  <c r="X61" i="1"/>
</calcChain>
</file>

<file path=xl/sharedStrings.xml><?xml version="1.0" encoding="utf-8"?>
<sst xmlns="http://schemas.openxmlformats.org/spreadsheetml/2006/main" count="555" uniqueCount="158">
  <si>
    <t>PODER JUDICIÁRIO</t>
  </si>
  <si>
    <t>ÓRGÃO:</t>
  </si>
  <si>
    <t>UNIDADE:</t>
  </si>
  <si>
    <t>090059 - TRIBUNAL REGIONAL FEDERAL DA 6A. REGIAO</t>
  </si>
  <si>
    <t>Data de referência: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</si>
  <si>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</si>
  <si>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</si>
  <si>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</si>
  <si>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</si>
  <si>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</si>
  <si>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</si>
  <si>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</si>
  <si>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Unidade Orçamentária</t>
  </si>
  <si>
    <t>Esfera Orçamentária</t>
  </si>
  <si>
    <t>Acréscimos</t>
  </si>
  <si>
    <t>Decréscimos</t>
  </si>
  <si>
    <t>%</t>
  </si>
  <si>
    <t>Código</t>
  </si>
  <si>
    <t>Descrição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</si>
  <si>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</si>
  <si>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</si>
  <si>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</si>
  <si>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</si>
  <si>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</si>
  <si>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</si>
  <si>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</si>
  <si>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</si>
  <si>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</si>
  <si>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I/H</t>
  </si>
  <si>
    <t>J</t>
  </si>
  <si>
    <t>J/H</t>
  </si>
  <si>
    <t>K</t>
  </si>
  <si>
    <t>K/H</t>
  </si>
  <si>
    <t>12107</t>
  </si>
  <si>
    <t>TRIBUNAL REGIONAL FEDERAL DA 6A. REGIAO</t>
  </si>
  <si>
    <t>02</t>
  </si>
  <si>
    <t>061</t>
  </si>
  <si>
    <t>0033</t>
  </si>
  <si>
    <t>PROGRAMA DE GESTAO E MANUTENCAO DO PODER JUDICIARIO</t>
  </si>
  <si>
    <t>4257</t>
  </si>
  <si>
    <t>JULGAMENTO DE CAUSAS NA JUSTICA FEDERAL</t>
  </si>
  <si>
    <t>RECURSOS LIVRES DA UNIAO</t>
  </si>
  <si>
    <t>SERV.AFETOS AS ATIVID.ESPECIFICAS DA JUSTICA</t>
  </si>
  <si>
    <t>122</t>
  </si>
  <si>
    <t>20TP</t>
  </si>
  <si>
    <t>ATIVOS CIVIS DA UNIAO</t>
  </si>
  <si>
    <t>216H</t>
  </si>
  <si>
    <t>331</t>
  </si>
  <si>
    <t>2004</t>
  </si>
  <si>
    <t>212B</t>
  </si>
  <si>
    <t>846</t>
  </si>
  <si>
    <t>09HB</t>
  </si>
  <si>
    <t>09</t>
  </si>
  <si>
    <t>TOTAIS</t>
  </si>
  <si>
    <t>1000</t>
  </si>
  <si>
    <t>28</t>
  </si>
  <si>
    <t>131</t>
  </si>
  <si>
    <t>219I</t>
  </si>
  <si>
    <t>PUBLICIDADE INSTITUCIONAL E DE UTILIDADE PUBLICA</t>
  </si>
  <si>
    <t>0909</t>
  </si>
  <si>
    <t>OPERACOES ESPECIAIS: OUTROS ENCARGOS ESPECIAIS</t>
  </si>
  <si>
    <t>00S6</t>
  </si>
  <si>
    <t>272</t>
  </si>
  <si>
    <t>0181</t>
  </si>
  <si>
    <t>APOSENTADORIAS E PENSOES CIVIS DA UNIAO</t>
  </si>
  <si>
    <t>1056</t>
  </si>
  <si>
    <t>BENEFICIOS DO RPPS DA UNIAO</t>
  </si>
  <si>
    <t>1027</t>
  </si>
  <si>
    <t>BENEFICIO ESPECIAL - LEI N. 12.618, DE 2012</t>
  </si>
  <si>
    <t>Função e Subfunção</t>
  </si>
  <si>
    <t>Programática (Programa, Ação e Subtítulo)</t>
  </si>
  <si>
    <t>Programa</t>
  </si>
  <si>
    <t>Ação e Subtítulo</t>
  </si>
  <si>
    <t>Fonte</t>
  </si>
  <si>
    <t>GND</t>
  </si>
  <si>
    <t>Execução</t>
  </si>
  <si>
    <t>Provisão</t>
  </si>
  <si>
    <t>Destaque</t>
  </si>
  <si>
    <t>Empenhado</t>
  </si>
  <si>
    <t>Liquidado</t>
  </si>
  <si>
    <t>Pago</t>
  </si>
  <si>
    <t>RESOLUÇÃO 102 CNJ - ANEXO II - DOTAÇÃO E EXECUÇÃO ORÇAMENTÁRIA</t>
  </si>
  <si>
    <t>BENEFICIO ESPECIAL - LEI N. 12.618, D - NA 6. REGIAO DA JUST</t>
  </si>
  <si>
    <t>APOSENTADORIAS E PENSOES CIVIS DA UNI - NA 6. REGIAO DA JUST</t>
  </si>
  <si>
    <t>CONTRIBUICAO DA UNIAO, DE SUAS AUTARQ - NA 6. REGIAO DA JUST</t>
  </si>
  <si>
    <t>ASSISTENCIA MEDICA E ODONTOLOGICA AOS - NA 6. REGIAO DA JUST</t>
  </si>
  <si>
    <t>ATIVOS CIVIS DA UNIAO                 - NA 6. REGIAO DA JUST</t>
  </si>
  <si>
    <t>BENEFICIOS OBRIGATORIOS AOS SERVIDORE - NA 6. REGIAO DA JUST</t>
  </si>
  <si>
    <t>AJUDA DE CUSTO PARA MORADIA OU AUXILI - NA 6. REGIAO DA JUST</t>
  </si>
  <si>
    <t>PUBLICIDADE INSTITUCIONAL E DE UTILID - NA 6. REGIAO DA JUST</t>
  </si>
  <si>
    <t>JULGAMENTO DE CAUSAS NA JUSTICA FEDER - NA 6. REGIAO DA JUST</t>
  </si>
  <si>
    <t>Obs.:</t>
  </si>
  <si>
    <t>1. Movimentação líquida de créditos = Provisão/Destaque recebidos - Provisão/Destaque concedidos</t>
  </si>
  <si>
    <t>2. Nas colunas relativas à execução, não incluir as despesas referentes aos restos a pagar do ano anterior.</t>
  </si>
  <si>
    <t>CONTRIBUICAO DA UNIAO, DE SUAS AUTARQUIAS E FUNDACOES PARA O</t>
  </si>
  <si>
    <t>ASSISTENCIA MEDICA E ODONTOLOGICA AOS SERVIDORES CIVIS, EMPR</t>
  </si>
  <si>
    <t>BENEFICIOS OBRIGATORIOS AOS SERVIDORES CIVIS, EMPREGADOS, MI</t>
  </si>
  <si>
    <t>AJUDA DE CUSTO PARA MORADIA OU AUXILIO-MORADIA A AGENTES PUB</t>
  </si>
  <si>
    <t>11101</t>
  </si>
  <si>
    <t>SUPERIOR TRIBUNAL DE JUSTICA</t>
  </si>
  <si>
    <t>128</t>
  </si>
  <si>
    <t>20G2</t>
  </si>
  <si>
    <t>0001</t>
  </si>
  <si>
    <t>FORMACAO E APERFEICOAMENTO DE MAGISTRADOS</t>
  </si>
  <si>
    <t>FORMACAO E APERFEICOAMENTO DE MAGISTR - NACIONAL</t>
  </si>
  <si>
    <t>12101</t>
  </si>
  <si>
    <t>JUSTICA FEDERAL DE PRIMEIRO GRAU</t>
  </si>
  <si>
    <t>JULGAMENTO DE CAUSAS NA JUSTICA FEDER - NACIONAL</t>
  </si>
  <si>
    <t>6044</t>
  </si>
  <si>
    <t>219Z</t>
  </si>
  <si>
    <t>CONSERVACAO E RECUPERACAO DE ATIVOS DE INFRAESTRUTURA DA UNI</t>
  </si>
  <si>
    <t>CONSERVACAO E RECUPERACAO DE ATIVOS D - NA 6. REGIAO DA JUST</t>
  </si>
  <si>
    <t>33904</t>
  </si>
  <si>
    <t>FUNDO DO REGIME GERAL DA PREVIDENCIA SOCIAL</t>
  </si>
  <si>
    <t>0901</t>
  </si>
  <si>
    <t>0005</t>
  </si>
  <si>
    <t>OPERACOES ESPECIAIS: CUMPRIMENTO DE SENTENCAS JUDICIAIS</t>
  </si>
  <si>
    <t>SENTENCAS JUDICIAIS TRANSITADAS EM JULGADO (PRECATORIOS)</t>
  </si>
  <si>
    <t>71103</t>
  </si>
  <si>
    <t>ENCARGOS FINANC.DA UNIAO-SENTENCAS JUDICIAIS</t>
  </si>
  <si>
    <t>TRIBUNAL REGIONAL FEDERAL DA 6ª REGIÃO</t>
  </si>
  <si>
    <t>090060 - PRECATÓRIOS E REQUISIÇÕES DE PEQUENO VALOR (RPV's)</t>
  </si>
  <si>
    <t>SENTENCAS JUDICIAIS TRANSITADAS EM JU - NACIONAL</t>
  </si>
  <si>
    <t>1001</t>
  </si>
  <si>
    <t>RECURSOS LIVRES DA SEGURIDADE SOCIAL</t>
  </si>
  <si>
    <t>ASSISTENCIA MEDICA E ODONTOLOGICA AOS - NACIONAL</t>
  </si>
  <si>
    <t>0625</t>
  </si>
  <si>
    <t>SENTENCAS JUDICIAIS TRANSITADAS EM JULGADO DE PEQUENO VALOR</t>
  </si>
  <si>
    <t>40901</t>
  </si>
  <si>
    <t>FUNDO DE AMPARO AO TRABALHADOR - FAT</t>
  </si>
  <si>
    <t>1049</t>
  </si>
  <si>
    <t>REC.PROP.UO PARA APLIC. EM SEGURIDADE SOCIAL</t>
  </si>
  <si>
    <t>55901</t>
  </si>
  <si>
    <t>FUNDO NACIONAL DE ASSISTENCIA SOCIAL</t>
  </si>
  <si>
    <t>14114</t>
  </si>
  <si>
    <t>TRIBUNAL REGIONAL ELEITORAL DO PARA</t>
  </si>
  <si>
    <t>20GP</t>
  </si>
  <si>
    <t>0015</t>
  </si>
  <si>
    <t>JULGAMENTO DE CAUSAS E GESTAO ADMINISTRATIVA NA JUSTICA ELEI</t>
  </si>
  <si>
    <t>JULGAMENTO DE CAUSAS E GESTAO ADMINIS - NO ESTADO DO PARA</t>
  </si>
  <si>
    <t>14119</t>
  </si>
  <si>
    <t>TRIBUNAL REGIONAL ELEITORAL DO RIO DE JANEIRO</t>
  </si>
  <si>
    <t>JULGAMENTO DE CAUSAS E GESTAO ADMINIS - NO ESTADO DO RIO DE</t>
  </si>
  <si>
    <t>00G5</t>
  </si>
  <si>
    <t>CONTRIBUICAO DA UNIAO, DE SUAS AUTARQ - NACIONAL</t>
  </si>
  <si>
    <t>12102</t>
  </si>
  <si>
    <t>TRIBUNAL REGIONAL FEDERAL DA 1A. REGIAO</t>
  </si>
  <si>
    <t>6012</t>
  </si>
  <si>
    <t>JULGAMENTO DE CAUSAS NA JUSTICA FEDER - NA 1. REGIAO DA JUST</t>
  </si>
  <si>
    <t>14101</t>
  </si>
  <si>
    <t>TRIBUNAL SUPERIOR ELEITORAL</t>
  </si>
  <si>
    <t>4269</t>
  </si>
  <si>
    <t>PLEITOS ELEITORAIS</t>
  </si>
  <si>
    <t>PLEITOS ELEITORAIS                    - NACIONAL</t>
  </si>
  <si>
    <t>BENEFICIOS OBRIGATORIOS AOS SERVIDORE - NACIONAL</t>
  </si>
  <si>
    <t>6500</t>
  </si>
  <si>
    <t>JULGAMENTO DE CAUSAS NA JUSTICA FEDER - NACIONAL (CREDITO EX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</si>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</sst>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4" x14ac:knownFonts="1">
    <font>
      <sz val="10"/>
      <color rgb="FF00000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5" fillId="0" borderId="0" applyBorder="0" applyProtection="0"/>
    <xf numFmtId="164" fontId="5" fillId="0" borderId="0" applyBorder="0" applyProtection="0"/>
    <xf numFmtId="0" fontId="8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2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" fontId="2" fillId="0" borderId="0" xfId="2" applyNumberFormat="1" applyFont="1" applyAlignment="1">
      <alignment horizontal="left"/>
    </xf>
    <xf numFmtId="0" fontId="3" fillId="3" borderId="0" xfId="0" applyFont="1" applyFill="1" applyAlignment="1">
      <alignment vertical="top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top"/>
    </xf>
    <xf numFmtId="0" fontId="2" fillId="0" borderId="0" xfId="2" applyNumberFormat="1" applyFont="1" applyAlignment="1">
      <alignment horizontal="center"/>
    </xf>
    <xf numFmtId="0" fontId="1" fillId="3" borderId="0" xfId="0" applyFont="1" applyFill="1"/>
    <xf numFmtId="0" fontId="0" fillId="3" borderId="0" xfId="0" applyFill="1"/>
    <xf numFmtId="43" fontId="6" fillId="3" borderId="2" xfId="4" applyFont="1" applyFill="1" applyBorder="1" applyAlignment="1">
      <alignment horizontal="left" vertical="center" wrapText="1"/>
    </xf>
    <xf numFmtId="43" fontId="7" fillId="3" borderId="2" xfId="0" applyNumberFormat="1" applyFont="1" applyFill="1" applyBorder="1"/>
    <xf numFmtId="0" fontId="13" fillId="2" borderId="2" xfId="2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3" fontId="7" fillId="3" borderId="2" xfId="4" applyFont="1" applyFill="1" applyBorder="1" applyAlignment="1">
      <alignment horizontal="right"/>
    </xf>
    <xf numFmtId="43" fontId="6" fillId="3" borderId="2" xfId="4" applyFont="1" applyFill="1" applyBorder="1" applyAlignment="1">
      <alignment horizontal="right" vertical="center"/>
    </xf>
    <xf numFmtId="43" fontId="10" fillId="4" borderId="2" xfId="4" applyFont="1" applyFill="1" applyBorder="1" applyAlignment="1">
      <alignment horizontal="right" vertical="center"/>
    </xf>
    <xf numFmtId="43" fontId="13" fillId="3" borderId="2" xfId="4" applyFont="1" applyFill="1" applyBorder="1" applyAlignment="1">
      <alignment horizontal="right" vertical="center"/>
    </xf>
    <xf numFmtId="43" fontId="7" fillId="3" borderId="2" xfId="4" applyFont="1" applyFill="1" applyBorder="1"/>
    <xf numFmtId="10" fontId="6" fillId="3" borderId="2" xfId="1" applyNumberFormat="1" applyFont="1" applyFill="1" applyBorder="1" applyAlignment="1" applyProtection="1">
      <alignment horizontal="center" vertical="center"/>
    </xf>
    <xf numFmtId="10" fontId="13" fillId="3" borderId="2" xfId="1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3" fontId="10" fillId="3" borderId="2" xfId="4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" fillId="0" borderId="0" xfId="2" applyNumberFormat="1" applyFont="1" applyAlignment="1">
      <alignment horizontal="left"/>
    </xf>
    <xf numFmtId="17" fontId="2" fillId="0" borderId="0" xfId="2" applyNumberFormat="1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3" xr:uid="{00000000-0005-0000-0000-000001000000}"/>
    <cellStyle name="Porcentagem" xfId="1" builtinId="5"/>
    <cellStyle name="Texto Explicativo" xfId="2" builtinId="53" customBuiltin="1"/>
    <cellStyle name="Vírgula" xfId="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L64"/>
  <sheetViews>
    <sheetView showGridLines="0" tabSelected="1" topLeftCell="J44" zoomScale="85" zoomScaleNormal="85" zoomScalePageLayoutView="85" workbookViewId="0">
      <selection activeCell="AA49" sqref="AA49:AA60"/>
    </sheetView>
  </sheetViews>
  <sheetFormatPr defaultRowHeight="13.2" x14ac:dyDescent="0.25"/>
  <cols>
    <col min="1" max="1" width="7.44140625" style="10" customWidth="1"/>
    <col min="2" max="2" width="37" style="1" customWidth="1"/>
    <col min="3" max="3" width="4.6640625" style="10" customWidth="1"/>
    <col min="4" max="4" width="5.44140625" style="10" customWidth="1"/>
    <col min="5" max="7" width="4.6640625" style="10" customWidth="1"/>
    <col min="8" max="8" width="20.88671875" style="1" customWidth="1"/>
    <col min="9" max="9" width="20" style="1" customWidth="1"/>
    <col min="10" max="10" width="24.6640625" style="1" customWidth="1"/>
    <col min="11" max="11" width="11.33203125" style="10" customWidth="1"/>
    <col min="12" max="12" width="8" style="10" customWidth="1"/>
    <col min="13" max="13" width="26" style="1" bestFit="1" customWidth="1"/>
    <col min="14" max="14" width="5.6640625" style="10" customWidth="1"/>
    <col min="15" max="15" width="15.44140625" style="1" bestFit="1" customWidth="1"/>
    <col min="16" max="17" width="10.33203125" style="1" customWidth="1"/>
    <col min="18" max="18" width="14.88671875" style="1" bestFit="1" customWidth="1"/>
    <col min="19" max="19" width="12.33203125" style="1" customWidth="1"/>
    <col min="20" max="20" width="16.5546875" style="1" bestFit="1" customWidth="1"/>
    <col min="21" max="21" width="11.33203125" style="1" bestFit="1" customWidth="1"/>
    <col min="22" max="23" width="16.5546875" style="1" bestFit="1" customWidth="1"/>
    <col min="24" max="24" width="8.5546875" style="10" bestFit="1" customWidth="1"/>
    <col min="25" max="25" width="16" style="1" bestFit="1" customWidth="1"/>
    <col min="26" max="26" width="8.5546875" style="10" bestFit="1" customWidth="1"/>
    <col min="27" max="27" width="16" style="1" bestFit="1" customWidth="1"/>
    <col min="28" max="28" width="8.5546875" style="10" bestFit="1" customWidth="1"/>
    <col min="29" max="1026" width="8.88671875" style="1" customWidth="1"/>
  </cols>
  <sheetData>
    <row r="1" spans="1:1026" ht="11.25" customHeight="1" x14ac:dyDescent="0.25">
      <c r="B1" s="2" t="s">
        <v>0</v>
      </c>
      <c r="C1" s="3"/>
      <c r="D1" s="4"/>
      <c r="E1" s="4"/>
      <c r="F1" s="4"/>
      <c r="G1" s="4"/>
      <c r="H1" s="5"/>
      <c r="I1" s="5"/>
      <c r="J1" s="5"/>
      <c r="K1" s="4"/>
      <c r="L1" s="4"/>
      <c r="M1" s="5"/>
      <c r="N1" s="4"/>
      <c r="O1" s="5"/>
      <c r="P1" s="5"/>
      <c r="Q1" s="5"/>
      <c r="R1" s="5"/>
      <c r="S1" s="5"/>
      <c r="T1" s="5"/>
      <c r="U1" s="5"/>
      <c r="V1" s="5"/>
      <c r="W1" s="5"/>
      <c r="X1" s="4"/>
      <c r="Y1" s="5"/>
      <c r="Z1" s="4"/>
      <c r="AA1" s="5"/>
    </row>
    <row r="2" spans="1:1026" ht="11.25" customHeight="1" x14ac:dyDescent="0.25">
      <c r="B2" s="2" t="s">
        <v>1</v>
      </c>
      <c r="C2" s="42" t="s">
        <v>120</v>
      </c>
      <c r="D2" s="42"/>
      <c r="E2" s="42"/>
      <c r="F2" s="42"/>
      <c r="G2" s="42"/>
      <c r="H2" s="42"/>
      <c r="I2" s="42"/>
      <c r="J2" s="42"/>
      <c r="K2" s="4"/>
      <c r="L2" s="4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4"/>
      <c r="Y2" s="5"/>
      <c r="Z2" s="4"/>
      <c r="AA2" s="5"/>
    </row>
    <row r="3" spans="1:1026" ht="11.4" customHeight="1" x14ac:dyDescent="0.25">
      <c r="B3" s="2" t="s">
        <v>2</v>
      </c>
      <c r="C3" s="42" t="s">
        <v>3</v>
      </c>
      <c r="D3" s="42"/>
      <c r="E3" s="42"/>
      <c r="F3" s="42"/>
      <c r="G3" s="42"/>
      <c r="H3" s="42"/>
      <c r="I3" s="42"/>
      <c r="J3" s="42"/>
      <c r="K3" s="42"/>
      <c r="L3" s="42"/>
      <c r="M3" s="5"/>
      <c r="N3" s="4"/>
      <c r="O3" s="5"/>
      <c r="P3" s="5"/>
      <c r="Q3" s="5"/>
      <c r="R3" s="5"/>
      <c r="S3" s="5"/>
      <c r="T3" s="5"/>
      <c r="U3" s="5"/>
      <c r="V3" s="5"/>
      <c r="W3" s="5"/>
      <c r="X3" s="4"/>
      <c r="Y3" s="5"/>
      <c r="Z3" s="4"/>
      <c r="AA3" s="5"/>
    </row>
    <row r="4" spans="1:1026" ht="11.4" customHeight="1" x14ac:dyDescent="0.25">
      <c r="B4" s="2" t="s">
        <v>4</v>
      </c>
      <c r="C4" s="43">
        <v>45597</v>
      </c>
      <c r="D4" s="43"/>
      <c r="E4" s="43"/>
      <c r="F4" s="43"/>
      <c r="G4" s="43"/>
      <c r="H4" s="43"/>
      <c r="I4" s="43"/>
      <c r="J4" s="43"/>
      <c r="K4" s="4"/>
      <c r="L4" s="4"/>
      <c r="M4" s="5"/>
      <c r="N4" s="4"/>
      <c r="O4" s="5"/>
      <c r="P4" s="5"/>
      <c r="Q4" s="5"/>
      <c r="R4" s="5"/>
      <c r="S4" s="5"/>
      <c r="T4" s="5"/>
      <c r="U4" s="5"/>
      <c r="V4" s="5"/>
      <c r="W4" s="5"/>
      <c r="X4" s="4"/>
      <c r="Y4" s="5"/>
      <c r="Z4" s="4"/>
      <c r="AA4" s="5"/>
    </row>
    <row r="5" spans="1:1026" ht="11.25" customHeight="1" x14ac:dyDescent="0.25">
      <c r="A5" s="13"/>
      <c r="B5" s="6"/>
      <c r="C5" s="4"/>
      <c r="D5" s="4"/>
      <c r="E5" s="4"/>
      <c r="F5" s="4"/>
      <c r="G5" s="4"/>
      <c r="H5" s="5"/>
      <c r="I5" s="5"/>
      <c r="J5" s="5"/>
      <c r="K5" s="4"/>
      <c r="L5" s="4"/>
      <c r="M5" s="5"/>
      <c r="N5" s="4"/>
      <c r="O5" s="5"/>
      <c r="P5" s="5"/>
      <c r="Q5" s="5"/>
      <c r="R5" s="5"/>
      <c r="S5" s="5"/>
      <c r="T5" s="7"/>
      <c r="U5" s="7"/>
      <c r="V5" s="7"/>
      <c r="W5" s="7"/>
      <c r="X5" s="12"/>
      <c r="Y5" s="7"/>
      <c r="Z5" s="12"/>
      <c r="AA5" s="7"/>
    </row>
    <row r="6" spans="1:1026" x14ac:dyDescent="0.25">
      <c r="A6" s="44" t="s">
        <v>81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1026" ht="22.5" customHeight="1" x14ac:dyDescent="0.25">
      <c r="A7" s="45" t="s">
        <v>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 t="s">
        <v>6</v>
      </c>
      <c r="P7" s="46" t="s">
        <v>7</v>
      </c>
      <c r="Q7" s="46"/>
      <c r="R7" s="46" t="s">
        <v>8</v>
      </c>
      <c r="S7" s="46" t="s">
        <v>9</v>
      </c>
      <c r="T7" s="47" t="s">
        <v>10</v>
      </c>
      <c r="U7" s="47"/>
      <c r="V7" s="46" t="s">
        <v>11</v>
      </c>
      <c r="W7" s="48" t="s">
        <v>75</v>
      </c>
      <c r="X7" s="48"/>
      <c r="Y7" s="48"/>
      <c r="Z7" s="48"/>
      <c r="AA7" s="48"/>
      <c r="AB7" s="48"/>
    </row>
    <row r="8" spans="1:1026" ht="42" customHeight="1" x14ac:dyDescent="0.25">
      <c r="A8" s="48" t="s">
        <v>12</v>
      </c>
      <c r="B8" s="48"/>
      <c r="C8" s="33" t="s">
        <v>69</v>
      </c>
      <c r="D8" s="34"/>
      <c r="E8" s="33" t="s">
        <v>70</v>
      </c>
      <c r="F8" s="37"/>
      <c r="G8" s="34"/>
      <c r="H8" s="39" t="s">
        <v>18</v>
      </c>
      <c r="I8" s="40"/>
      <c r="J8" s="41"/>
      <c r="K8" s="48" t="s">
        <v>13</v>
      </c>
      <c r="L8" s="48" t="s">
        <v>73</v>
      </c>
      <c r="M8" s="48"/>
      <c r="N8" s="48" t="s">
        <v>74</v>
      </c>
      <c r="O8" s="46"/>
      <c r="P8" s="18" t="s">
        <v>14</v>
      </c>
      <c r="Q8" s="18" t="s">
        <v>15</v>
      </c>
      <c r="R8" s="46"/>
      <c r="S8" s="46"/>
      <c r="T8" s="19" t="s">
        <v>76</v>
      </c>
      <c r="U8" s="19" t="s">
        <v>77</v>
      </c>
      <c r="V8" s="46"/>
      <c r="W8" s="19" t="s">
        <v>78</v>
      </c>
      <c r="X8" s="19" t="s">
        <v>16</v>
      </c>
      <c r="Y8" s="19" t="s">
        <v>79</v>
      </c>
      <c r="Z8" s="19" t="s">
        <v>16</v>
      </c>
      <c r="AA8" s="19" t="s">
        <v>80</v>
      </c>
      <c r="AB8" s="19" t="s">
        <v>16</v>
      </c>
    </row>
    <row r="9" spans="1:1026" x14ac:dyDescent="0.25">
      <c r="A9" s="19" t="s">
        <v>17</v>
      </c>
      <c r="B9" s="19" t="s">
        <v>18</v>
      </c>
      <c r="C9" s="35"/>
      <c r="D9" s="36"/>
      <c r="E9" s="35"/>
      <c r="F9" s="38"/>
      <c r="G9" s="36"/>
      <c r="H9" s="20" t="s">
        <v>71</v>
      </c>
      <c r="I9" s="39" t="s">
        <v>72</v>
      </c>
      <c r="J9" s="41"/>
      <c r="K9" s="48"/>
      <c r="L9" s="19" t="s">
        <v>17</v>
      </c>
      <c r="M9" s="19" t="s">
        <v>18</v>
      </c>
      <c r="N9" s="48"/>
      <c r="O9" s="18" t="s">
        <v>19</v>
      </c>
      <c r="P9" s="18" t="s">
        <v>20</v>
      </c>
      <c r="Q9" s="18" t="s">
        <v>21</v>
      </c>
      <c r="R9" s="18" t="s">
        <v>22</v>
      </c>
      <c r="S9" s="18" t="s">
        <v>23</v>
      </c>
      <c r="T9" s="19" t="s">
        <v>24</v>
      </c>
      <c r="U9" s="19" t="s">
        <v>25</v>
      </c>
      <c r="V9" s="18" t="s">
        <v>26</v>
      </c>
      <c r="W9" s="19" t="s">
        <v>27</v>
      </c>
      <c r="X9" s="19" t="s">
        <v>28</v>
      </c>
      <c r="Y9" s="19" t="s">
        <v>29</v>
      </c>
      <c r="Z9" s="19" t="s">
        <v>30</v>
      </c>
      <c r="AA9" s="19" t="s">
        <v>31</v>
      </c>
      <c r="AB9" s="19" t="s">
        <v>32</v>
      </c>
    </row>
    <row r="10" spans="1:1026" ht="30.6" x14ac:dyDescent="0.25">
      <c r="A10" s="9" t="s">
        <v>98</v>
      </c>
      <c r="B10" s="8" t="s">
        <v>99</v>
      </c>
      <c r="C10" s="9" t="s">
        <v>35</v>
      </c>
      <c r="D10" s="9" t="s">
        <v>100</v>
      </c>
      <c r="E10" s="9" t="s">
        <v>37</v>
      </c>
      <c r="F10" s="9" t="s">
        <v>101</v>
      </c>
      <c r="G10" s="9" t="s">
        <v>102</v>
      </c>
      <c r="H10" s="8" t="s">
        <v>38</v>
      </c>
      <c r="I10" s="8" t="s">
        <v>103</v>
      </c>
      <c r="J10" s="11" t="s">
        <v>104</v>
      </c>
      <c r="K10" s="9">
        <v>1</v>
      </c>
      <c r="L10" s="9" t="s">
        <v>54</v>
      </c>
      <c r="M10" s="8" t="s">
        <v>41</v>
      </c>
      <c r="N10" s="9">
        <v>3</v>
      </c>
      <c r="O10" s="24"/>
      <c r="P10" s="24"/>
      <c r="Q10" s="24"/>
      <c r="R10" s="24">
        <f t="shared" ref="R10:R19" si="0">O10+P10+Q10</f>
        <v>0</v>
      </c>
      <c r="S10" s="24"/>
      <c r="T10" s="24">
        <v>1144</v>
      </c>
      <c r="U10" s="24">
        <v>3432</v>
      </c>
      <c r="V10" s="25">
        <f>R10+S10+T10+U10</f>
        <v>4576</v>
      </c>
      <c r="W10" s="24">
        <v>4576</v>
      </c>
      <c r="X10" s="28">
        <f t="shared" ref="X10:X19" si="1">W10/V10</f>
        <v>1</v>
      </c>
      <c r="Y10" s="24">
        <v>4576</v>
      </c>
      <c r="Z10" s="28">
        <f t="shared" ref="Z10:Z19" si="2">Y10/V10</f>
        <v>1</v>
      </c>
      <c r="AA10" s="24">
        <v>4576</v>
      </c>
      <c r="AB10" s="28">
        <f t="shared" ref="AB10:AB19" si="3">AA10/V10</f>
        <v>1</v>
      </c>
    </row>
    <row r="11" spans="1:1026" ht="30.6" x14ac:dyDescent="0.25">
      <c r="A11" s="9" t="s">
        <v>105</v>
      </c>
      <c r="B11" s="8" t="s">
        <v>106</v>
      </c>
      <c r="C11" s="9" t="s">
        <v>35</v>
      </c>
      <c r="D11" s="9" t="s">
        <v>47</v>
      </c>
      <c r="E11" s="9" t="s">
        <v>37</v>
      </c>
      <c r="F11" s="9" t="s">
        <v>48</v>
      </c>
      <c r="G11" s="9" t="s">
        <v>102</v>
      </c>
      <c r="H11" s="8" t="s">
        <v>38</v>
      </c>
      <c r="I11" s="8" t="s">
        <v>95</v>
      </c>
      <c r="J11" s="11" t="s">
        <v>125</v>
      </c>
      <c r="K11" s="9">
        <v>1</v>
      </c>
      <c r="L11" s="9" t="s">
        <v>54</v>
      </c>
      <c r="M11" s="8" t="s">
        <v>41</v>
      </c>
      <c r="N11" s="9">
        <v>3</v>
      </c>
      <c r="O11" s="24"/>
      <c r="P11" s="24"/>
      <c r="Q11" s="24"/>
      <c r="R11" s="24">
        <f t="shared" si="0"/>
        <v>0</v>
      </c>
      <c r="S11" s="24"/>
      <c r="T11" s="24">
        <v>69217.350000000006</v>
      </c>
      <c r="U11" s="24">
        <v>0</v>
      </c>
      <c r="V11" s="25">
        <f t="shared" ref="V11:V29" si="4">R11+S11+T11+U11</f>
        <v>69217.350000000006</v>
      </c>
      <c r="W11" s="24">
        <v>69217.350000000006</v>
      </c>
      <c r="X11" s="28">
        <f t="shared" si="1"/>
        <v>1</v>
      </c>
      <c r="Y11" s="24">
        <v>69217.350000000006</v>
      </c>
      <c r="Z11" s="28">
        <f t="shared" si="2"/>
        <v>1</v>
      </c>
      <c r="AA11" s="24">
        <v>69217.350000000006</v>
      </c>
      <c r="AB11" s="28">
        <f t="shared" si="3"/>
        <v>1</v>
      </c>
    </row>
    <row r="12" spans="1:1026" ht="40.799999999999997" x14ac:dyDescent="0.25">
      <c r="A12" s="9" t="s">
        <v>105</v>
      </c>
      <c r="B12" s="8" t="s">
        <v>106</v>
      </c>
      <c r="C12" s="9" t="s">
        <v>35</v>
      </c>
      <c r="D12" s="9" t="s">
        <v>47</v>
      </c>
      <c r="E12" s="9" t="s">
        <v>37</v>
      </c>
      <c r="F12" s="9" t="s">
        <v>49</v>
      </c>
      <c r="G12" s="9" t="s">
        <v>102</v>
      </c>
      <c r="H12" s="8" t="s">
        <v>38</v>
      </c>
      <c r="I12" s="8" t="s">
        <v>96</v>
      </c>
      <c r="J12" s="11" t="s">
        <v>154</v>
      </c>
      <c r="K12" s="9">
        <v>1</v>
      </c>
      <c r="L12" s="9" t="s">
        <v>54</v>
      </c>
      <c r="M12" s="8" t="s">
        <v>41</v>
      </c>
      <c r="N12" s="9">
        <v>3</v>
      </c>
      <c r="O12" s="24"/>
      <c r="P12" s="24"/>
      <c r="Q12" s="24"/>
      <c r="R12" s="24">
        <f t="shared" si="0"/>
        <v>0</v>
      </c>
      <c r="S12" s="24"/>
      <c r="T12" s="24">
        <v>0</v>
      </c>
      <c r="U12" s="24">
        <v>0</v>
      </c>
      <c r="V12" s="25">
        <f t="shared" si="4"/>
        <v>0</v>
      </c>
      <c r="W12" s="24">
        <v>0</v>
      </c>
      <c r="X12" s="28" t="e">
        <f t="shared" si="1"/>
        <v>#DIV/0!</v>
      </c>
      <c r="Y12" s="24">
        <v>0</v>
      </c>
      <c r="Z12" s="28" t="e">
        <f t="shared" si="2"/>
        <v>#DIV/0!</v>
      </c>
      <c r="AA12" s="24">
        <v>0</v>
      </c>
      <c r="AB12" s="28" t="e">
        <f t="shared" si="3"/>
        <v>#DIV/0!</v>
      </c>
    </row>
    <row r="13" spans="1:1026" ht="40.799999999999997" x14ac:dyDescent="0.25">
      <c r="A13" s="9" t="s">
        <v>105</v>
      </c>
      <c r="B13" s="8" t="s">
        <v>106</v>
      </c>
      <c r="C13" s="9" t="s">
        <v>35</v>
      </c>
      <c r="D13" s="9" t="s">
        <v>43</v>
      </c>
      <c r="E13" s="9" t="s">
        <v>37</v>
      </c>
      <c r="F13" s="9" t="s">
        <v>109</v>
      </c>
      <c r="G13" s="9" t="s">
        <v>108</v>
      </c>
      <c r="H13" s="8" t="s">
        <v>38</v>
      </c>
      <c r="I13" s="8" t="s">
        <v>110</v>
      </c>
      <c r="J13" s="11" t="s">
        <v>111</v>
      </c>
      <c r="K13" s="9">
        <v>1</v>
      </c>
      <c r="L13" s="9" t="s">
        <v>54</v>
      </c>
      <c r="M13" s="8" t="s">
        <v>41</v>
      </c>
      <c r="N13" s="9">
        <v>4</v>
      </c>
      <c r="O13" s="24"/>
      <c r="P13" s="24"/>
      <c r="Q13" s="24"/>
      <c r="R13" s="24">
        <f t="shared" si="0"/>
        <v>0</v>
      </c>
      <c r="S13" s="24"/>
      <c r="T13" s="24">
        <v>0</v>
      </c>
      <c r="U13" s="24">
        <v>0</v>
      </c>
      <c r="V13" s="25">
        <f t="shared" si="4"/>
        <v>0</v>
      </c>
      <c r="W13" s="24">
        <v>0</v>
      </c>
      <c r="X13" s="28" t="e">
        <f t="shared" si="1"/>
        <v>#DIV/0!</v>
      </c>
      <c r="Y13" s="24">
        <v>0</v>
      </c>
      <c r="Z13" s="28" t="e">
        <f t="shared" si="2"/>
        <v>#DIV/0!</v>
      </c>
      <c r="AA13" s="24">
        <v>0</v>
      </c>
      <c r="AB13" s="28" t="e">
        <f t="shared" si="3"/>
        <v>#DIV/0!</v>
      </c>
    </row>
    <row r="14" spans="1:1026" s="15" customFormat="1" ht="30.6" x14ac:dyDescent="0.25">
      <c r="A14" s="30" t="s">
        <v>105</v>
      </c>
      <c r="B14" s="11" t="s">
        <v>106</v>
      </c>
      <c r="C14" s="30" t="s">
        <v>35</v>
      </c>
      <c r="D14" s="30" t="s">
        <v>36</v>
      </c>
      <c r="E14" s="30" t="s">
        <v>37</v>
      </c>
      <c r="F14" s="30" t="s">
        <v>39</v>
      </c>
      <c r="G14" s="30" t="s">
        <v>102</v>
      </c>
      <c r="H14" s="11" t="s">
        <v>38</v>
      </c>
      <c r="I14" s="11" t="s">
        <v>40</v>
      </c>
      <c r="J14" s="11" t="s">
        <v>107</v>
      </c>
      <c r="K14" s="30">
        <v>1</v>
      </c>
      <c r="L14" s="30" t="s">
        <v>54</v>
      </c>
      <c r="M14" s="11" t="s">
        <v>41</v>
      </c>
      <c r="N14" s="30">
        <v>4</v>
      </c>
      <c r="O14" s="24"/>
      <c r="P14" s="24"/>
      <c r="Q14" s="24"/>
      <c r="R14" s="24">
        <f t="shared" si="0"/>
        <v>0</v>
      </c>
      <c r="S14" s="24"/>
      <c r="T14" s="24">
        <v>954833.69</v>
      </c>
      <c r="U14" s="24">
        <v>0</v>
      </c>
      <c r="V14" s="31">
        <f t="shared" si="4"/>
        <v>954833.69</v>
      </c>
      <c r="W14" s="24">
        <v>954833.69</v>
      </c>
      <c r="X14" s="28">
        <f t="shared" si="1"/>
        <v>1</v>
      </c>
      <c r="Y14" s="24">
        <v>411486.2</v>
      </c>
      <c r="Z14" s="28">
        <f t="shared" si="2"/>
        <v>0.43095065068347144</v>
      </c>
      <c r="AA14" s="24">
        <v>411486.2</v>
      </c>
      <c r="AB14" s="28">
        <f t="shared" si="3"/>
        <v>0.43095065068347144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  <c r="ACC14" s="14"/>
      <c r="ACD14" s="14"/>
      <c r="ACE14" s="14"/>
      <c r="ACF14" s="14"/>
      <c r="ACG14" s="14"/>
      <c r="ACH14" s="14"/>
      <c r="ACI14" s="14"/>
      <c r="ACJ14" s="14"/>
      <c r="ACK14" s="14"/>
      <c r="ACL14" s="14"/>
      <c r="ACM14" s="14"/>
      <c r="ACN14" s="14"/>
      <c r="ACO14" s="14"/>
      <c r="ACP14" s="14"/>
      <c r="ACQ14" s="14"/>
      <c r="ACR14" s="14"/>
      <c r="ACS14" s="14"/>
      <c r="ACT14" s="14"/>
      <c r="ACU14" s="14"/>
      <c r="ACV14" s="14"/>
      <c r="ACW14" s="14"/>
      <c r="ACX14" s="14"/>
      <c r="ACY14" s="14"/>
      <c r="ACZ14" s="14"/>
      <c r="ADA14" s="14"/>
      <c r="ADB14" s="14"/>
      <c r="ADC14" s="14"/>
      <c r="ADD14" s="14"/>
      <c r="ADE14" s="14"/>
      <c r="ADF14" s="14"/>
      <c r="ADG14" s="14"/>
      <c r="ADH14" s="14"/>
      <c r="ADI14" s="14"/>
      <c r="ADJ14" s="14"/>
      <c r="ADK14" s="14"/>
      <c r="ADL14" s="14"/>
      <c r="ADM14" s="14"/>
      <c r="ADN14" s="14"/>
      <c r="ADO14" s="14"/>
      <c r="ADP14" s="14"/>
      <c r="ADQ14" s="14"/>
      <c r="ADR14" s="14"/>
      <c r="ADS14" s="14"/>
      <c r="ADT14" s="14"/>
      <c r="ADU14" s="14"/>
      <c r="ADV14" s="14"/>
      <c r="ADW14" s="14"/>
      <c r="ADX14" s="14"/>
      <c r="ADY14" s="14"/>
      <c r="ADZ14" s="14"/>
      <c r="AEA14" s="14"/>
      <c r="AEB14" s="14"/>
      <c r="AEC14" s="14"/>
      <c r="AED14" s="14"/>
      <c r="AEE14" s="14"/>
      <c r="AEF14" s="14"/>
      <c r="AEG14" s="14"/>
      <c r="AEH14" s="14"/>
      <c r="AEI14" s="14"/>
      <c r="AEJ14" s="14"/>
      <c r="AEK14" s="14"/>
      <c r="AEL14" s="14"/>
      <c r="AEM14" s="14"/>
      <c r="AEN14" s="14"/>
      <c r="AEO14" s="14"/>
      <c r="AEP14" s="14"/>
      <c r="AEQ14" s="14"/>
      <c r="AER14" s="14"/>
      <c r="AES14" s="14"/>
      <c r="AET14" s="14"/>
      <c r="AEU14" s="14"/>
      <c r="AEV14" s="14"/>
      <c r="AEW14" s="14"/>
      <c r="AEX14" s="14"/>
      <c r="AEY14" s="14"/>
      <c r="AEZ14" s="14"/>
      <c r="AFA14" s="14"/>
      <c r="AFB14" s="14"/>
      <c r="AFC14" s="14"/>
      <c r="AFD14" s="14"/>
      <c r="AFE14" s="14"/>
      <c r="AFF14" s="14"/>
      <c r="AFG14" s="14"/>
      <c r="AFH14" s="14"/>
      <c r="AFI14" s="14"/>
      <c r="AFJ14" s="14"/>
      <c r="AFK14" s="14"/>
      <c r="AFL14" s="14"/>
      <c r="AFM14" s="14"/>
      <c r="AFN14" s="14"/>
      <c r="AFO14" s="14"/>
      <c r="AFP14" s="14"/>
      <c r="AFQ14" s="14"/>
      <c r="AFR14" s="14"/>
      <c r="AFS14" s="14"/>
      <c r="AFT14" s="14"/>
      <c r="AFU14" s="14"/>
      <c r="AFV14" s="14"/>
      <c r="AFW14" s="14"/>
      <c r="AFX14" s="14"/>
      <c r="AFY14" s="14"/>
      <c r="AFZ14" s="14"/>
      <c r="AGA14" s="14"/>
      <c r="AGB14" s="14"/>
      <c r="AGC14" s="14"/>
      <c r="AGD14" s="14"/>
      <c r="AGE14" s="14"/>
      <c r="AGF14" s="14"/>
      <c r="AGG14" s="14"/>
      <c r="AGH14" s="14"/>
      <c r="AGI14" s="14"/>
      <c r="AGJ14" s="14"/>
      <c r="AGK14" s="14"/>
      <c r="AGL14" s="14"/>
      <c r="AGM14" s="14"/>
      <c r="AGN14" s="14"/>
      <c r="AGO14" s="14"/>
      <c r="AGP14" s="14"/>
      <c r="AGQ14" s="14"/>
      <c r="AGR14" s="14"/>
      <c r="AGS14" s="14"/>
      <c r="AGT14" s="14"/>
      <c r="AGU14" s="14"/>
      <c r="AGV14" s="14"/>
      <c r="AGW14" s="14"/>
      <c r="AGX14" s="14"/>
      <c r="AGY14" s="14"/>
      <c r="AGZ14" s="14"/>
      <c r="AHA14" s="14"/>
      <c r="AHB14" s="14"/>
      <c r="AHC14" s="14"/>
      <c r="AHD14" s="14"/>
      <c r="AHE14" s="14"/>
      <c r="AHF14" s="14"/>
      <c r="AHG14" s="14"/>
      <c r="AHH14" s="14"/>
      <c r="AHI14" s="14"/>
      <c r="AHJ14" s="14"/>
      <c r="AHK14" s="14"/>
      <c r="AHL14" s="14"/>
      <c r="AHM14" s="14"/>
      <c r="AHN14" s="14"/>
      <c r="AHO14" s="14"/>
      <c r="AHP14" s="14"/>
      <c r="AHQ14" s="14"/>
      <c r="AHR14" s="14"/>
      <c r="AHS14" s="14"/>
      <c r="AHT14" s="14"/>
      <c r="AHU14" s="14"/>
      <c r="AHV14" s="14"/>
      <c r="AHW14" s="14"/>
      <c r="AHX14" s="14"/>
      <c r="AHY14" s="14"/>
      <c r="AHZ14" s="14"/>
      <c r="AIA14" s="14"/>
      <c r="AIB14" s="14"/>
      <c r="AIC14" s="14"/>
      <c r="AID14" s="14"/>
      <c r="AIE14" s="14"/>
      <c r="AIF14" s="14"/>
      <c r="AIG14" s="14"/>
      <c r="AIH14" s="14"/>
      <c r="AII14" s="14"/>
      <c r="AIJ14" s="14"/>
      <c r="AIK14" s="14"/>
      <c r="AIL14" s="14"/>
      <c r="AIM14" s="14"/>
      <c r="AIN14" s="14"/>
      <c r="AIO14" s="14"/>
      <c r="AIP14" s="14"/>
      <c r="AIQ14" s="14"/>
      <c r="AIR14" s="14"/>
      <c r="AIS14" s="14"/>
      <c r="AIT14" s="14"/>
      <c r="AIU14" s="14"/>
      <c r="AIV14" s="14"/>
      <c r="AIW14" s="14"/>
      <c r="AIX14" s="14"/>
      <c r="AIY14" s="14"/>
      <c r="AIZ14" s="14"/>
      <c r="AJA14" s="14"/>
      <c r="AJB14" s="14"/>
      <c r="AJC14" s="14"/>
      <c r="AJD14" s="14"/>
      <c r="AJE14" s="14"/>
      <c r="AJF14" s="14"/>
      <c r="AJG14" s="14"/>
      <c r="AJH14" s="14"/>
      <c r="AJI14" s="14"/>
      <c r="AJJ14" s="14"/>
      <c r="AJK14" s="14"/>
      <c r="AJL14" s="14"/>
      <c r="AJM14" s="14"/>
      <c r="AJN14" s="14"/>
      <c r="AJO14" s="14"/>
      <c r="AJP14" s="14"/>
      <c r="AJQ14" s="14"/>
      <c r="AJR14" s="14"/>
      <c r="AJS14" s="14"/>
      <c r="AJT14" s="14"/>
      <c r="AJU14" s="14"/>
      <c r="AJV14" s="14"/>
      <c r="AJW14" s="14"/>
      <c r="AJX14" s="14"/>
      <c r="AJY14" s="14"/>
      <c r="AJZ14" s="14"/>
      <c r="AKA14" s="14"/>
      <c r="AKB14" s="14"/>
      <c r="AKC14" s="14"/>
      <c r="AKD14" s="14"/>
      <c r="AKE14" s="14"/>
      <c r="AKF14" s="14"/>
      <c r="AKG14" s="14"/>
      <c r="AKH14" s="14"/>
      <c r="AKI14" s="14"/>
      <c r="AKJ14" s="14"/>
      <c r="AKK14" s="14"/>
      <c r="AKL14" s="14"/>
      <c r="AKM14" s="14"/>
      <c r="AKN14" s="14"/>
      <c r="AKO14" s="14"/>
      <c r="AKP14" s="14"/>
      <c r="AKQ14" s="14"/>
      <c r="AKR14" s="14"/>
      <c r="AKS14" s="14"/>
      <c r="AKT14" s="14"/>
      <c r="AKU14" s="14"/>
      <c r="AKV14" s="14"/>
      <c r="AKW14" s="14"/>
      <c r="AKX14" s="14"/>
      <c r="AKY14" s="14"/>
      <c r="AKZ14" s="14"/>
      <c r="ALA14" s="14"/>
      <c r="ALB14" s="14"/>
      <c r="ALC14" s="14"/>
      <c r="ALD14" s="14"/>
      <c r="ALE14" s="14"/>
      <c r="ALF14" s="14"/>
      <c r="ALG14" s="14"/>
      <c r="ALH14" s="14"/>
      <c r="ALI14" s="14"/>
      <c r="ALJ14" s="14"/>
      <c r="ALK14" s="14"/>
      <c r="ALL14" s="14"/>
      <c r="ALM14" s="14"/>
      <c r="ALN14" s="14"/>
      <c r="ALO14" s="14"/>
      <c r="ALP14" s="14"/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  <c r="AMG14" s="14"/>
      <c r="AMH14" s="14"/>
      <c r="AMI14" s="14"/>
      <c r="AMJ14" s="14"/>
      <c r="AMK14" s="14"/>
      <c r="AML14" s="14"/>
    </row>
    <row r="15" spans="1:1026" s="15" customFormat="1" ht="30.6" x14ac:dyDescent="0.25">
      <c r="A15" s="9" t="s">
        <v>105</v>
      </c>
      <c r="B15" s="8" t="s">
        <v>106</v>
      </c>
      <c r="C15" s="9" t="s">
        <v>35</v>
      </c>
      <c r="D15" s="9" t="s">
        <v>36</v>
      </c>
      <c r="E15" s="9" t="s">
        <v>37</v>
      </c>
      <c r="F15" s="9" t="s">
        <v>39</v>
      </c>
      <c r="G15" s="9" t="s">
        <v>102</v>
      </c>
      <c r="H15" s="8" t="s">
        <v>38</v>
      </c>
      <c r="I15" s="8" t="s">
        <v>40</v>
      </c>
      <c r="J15" s="11" t="s">
        <v>107</v>
      </c>
      <c r="K15" s="9">
        <v>1</v>
      </c>
      <c r="L15" s="9" t="s">
        <v>54</v>
      </c>
      <c r="M15" s="8" t="s">
        <v>41</v>
      </c>
      <c r="N15" s="9">
        <v>3</v>
      </c>
      <c r="O15" s="24"/>
      <c r="P15" s="24"/>
      <c r="Q15" s="24"/>
      <c r="R15" s="24">
        <f t="shared" si="0"/>
        <v>0</v>
      </c>
      <c r="S15" s="24"/>
      <c r="T15" s="24">
        <v>3679262.73</v>
      </c>
      <c r="U15" s="24">
        <v>0</v>
      </c>
      <c r="V15" s="25">
        <f t="shared" si="4"/>
        <v>3679262.73</v>
      </c>
      <c r="W15" s="24">
        <v>3679262.73</v>
      </c>
      <c r="X15" s="28">
        <f t="shared" si="1"/>
        <v>1</v>
      </c>
      <c r="Y15" s="24">
        <v>687239.7</v>
      </c>
      <c r="Z15" s="28">
        <f t="shared" si="2"/>
        <v>0.18678734040827794</v>
      </c>
      <c r="AA15" s="24">
        <v>687219.19</v>
      </c>
      <c r="AB15" s="28">
        <f t="shared" si="3"/>
        <v>0.18678176592189163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  <c r="ALM15" s="14"/>
      <c r="ALN15" s="14"/>
      <c r="ALO15" s="14"/>
      <c r="ALP15" s="14"/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  <c r="AMG15" s="14"/>
      <c r="AMH15" s="14"/>
      <c r="AMI15" s="14"/>
      <c r="AMJ15" s="14"/>
      <c r="AMK15" s="14"/>
      <c r="AML15" s="14"/>
    </row>
    <row r="16" spans="1:1026" s="15" customFormat="1" ht="30.6" x14ac:dyDescent="0.25">
      <c r="A16" s="9" t="s">
        <v>105</v>
      </c>
      <c r="B16" s="8" t="s">
        <v>106</v>
      </c>
      <c r="C16" s="9" t="s">
        <v>35</v>
      </c>
      <c r="D16" s="9" t="s">
        <v>36</v>
      </c>
      <c r="E16" s="9" t="s">
        <v>37</v>
      </c>
      <c r="F16" s="9" t="s">
        <v>39</v>
      </c>
      <c r="G16" s="9" t="s">
        <v>102</v>
      </c>
      <c r="H16" s="8" t="s">
        <v>38</v>
      </c>
      <c r="I16" s="8" t="s">
        <v>40</v>
      </c>
      <c r="J16" s="11" t="s">
        <v>107</v>
      </c>
      <c r="K16" s="9">
        <v>1</v>
      </c>
      <c r="L16" s="9" t="s">
        <v>67</v>
      </c>
      <c r="M16" s="8" t="s">
        <v>42</v>
      </c>
      <c r="N16" s="9">
        <v>3</v>
      </c>
      <c r="O16" s="24"/>
      <c r="P16" s="24"/>
      <c r="Q16" s="24"/>
      <c r="R16" s="24">
        <f t="shared" si="0"/>
        <v>0</v>
      </c>
      <c r="S16" s="24"/>
      <c r="T16" s="24">
        <v>6155981.75</v>
      </c>
      <c r="U16" s="24">
        <v>0</v>
      </c>
      <c r="V16" s="25">
        <f t="shared" si="4"/>
        <v>6155981.75</v>
      </c>
      <c r="W16" s="24">
        <v>6155981.75</v>
      </c>
      <c r="X16" s="28">
        <f t="shared" si="1"/>
        <v>1</v>
      </c>
      <c r="Y16" s="24">
        <v>2871469.75</v>
      </c>
      <c r="Z16" s="28">
        <f t="shared" si="2"/>
        <v>0.46645195951076368</v>
      </c>
      <c r="AA16" s="24">
        <v>2871469.75</v>
      </c>
      <c r="AB16" s="28">
        <f t="shared" si="3"/>
        <v>0.46645195951076368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  <c r="AMH16" s="14"/>
      <c r="AMI16" s="14"/>
      <c r="AMJ16" s="14"/>
      <c r="AMK16" s="14"/>
      <c r="AML16" s="14"/>
    </row>
    <row r="17" spans="1:1026" s="15" customFormat="1" ht="30.6" x14ac:dyDescent="0.25">
      <c r="A17" s="9" t="s">
        <v>105</v>
      </c>
      <c r="B17" s="8" t="s">
        <v>106</v>
      </c>
      <c r="C17" s="9" t="s">
        <v>35</v>
      </c>
      <c r="D17" s="9" t="s">
        <v>36</v>
      </c>
      <c r="E17" s="9" t="s">
        <v>37</v>
      </c>
      <c r="F17" s="9" t="s">
        <v>39</v>
      </c>
      <c r="G17" s="9" t="s">
        <v>155</v>
      </c>
      <c r="H17" s="8" t="s">
        <v>38</v>
      </c>
      <c r="I17" s="8" t="s">
        <v>40</v>
      </c>
      <c r="J17" s="11" t="s">
        <v>156</v>
      </c>
      <c r="K17" s="9">
        <v>1</v>
      </c>
      <c r="L17" s="9" t="s">
        <v>157</v>
      </c>
      <c r="M17" s="8" t="s">
        <v>41</v>
      </c>
      <c r="N17" s="9">
        <v>3</v>
      </c>
      <c r="O17" s="24"/>
      <c r="P17" s="24"/>
      <c r="Q17" s="24"/>
      <c r="R17" s="24">
        <f t="shared" si="0"/>
        <v>0</v>
      </c>
      <c r="S17" s="24"/>
      <c r="T17" s="24">
        <v>5368487</v>
      </c>
      <c r="U17" s="24">
        <v>0</v>
      </c>
      <c r="V17" s="25">
        <f t="shared" si="4"/>
        <v>5368487</v>
      </c>
      <c r="W17" s="24">
        <v>5368487</v>
      </c>
      <c r="X17" s="28">
        <f t="shared" si="1"/>
        <v>1</v>
      </c>
      <c r="Y17" s="24">
        <v>2210687</v>
      </c>
      <c r="Z17" s="28">
        <f t="shared" si="2"/>
        <v>0.4117895787025283</v>
      </c>
      <c r="AA17" s="24">
        <v>2210687</v>
      </c>
      <c r="AB17" s="28">
        <f t="shared" si="3"/>
        <v>0.4117895787025283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4"/>
      <c r="AMI17" s="14"/>
      <c r="AMJ17" s="14"/>
      <c r="AMK17" s="14"/>
      <c r="AML17" s="14"/>
    </row>
    <row r="18" spans="1:1026" s="15" customFormat="1" ht="30.6" x14ac:dyDescent="0.25">
      <c r="A18" s="9" t="s">
        <v>145</v>
      </c>
      <c r="B18" s="8" t="s">
        <v>146</v>
      </c>
      <c r="C18" s="9" t="s">
        <v>35</v>
      </c>
      <c r="D18" s="9" t="s">
        <v>36</v>
      </c>
      <c r="E18" s="9" t="s">
        <v>37</v>
      </c>
      <c r="F18" s="9" t="s">
        <v>39</v>
      </c>
      <c r="G18" s="9" t="s">
        <v>147</v>
      </c>
      <c r="H18" s="8" t="s">
        <v>38</v>
      </c>
      <c r="I18" s="8" t="s">
        <v>40</v>
      </c>
      <c r="J18" s="11" t="s">
        <v>148</v>
      </c>
      <c r="K18" s="9">
        <v>1</v>
      </c>
      <c r="L18" s="9" t="s">
        <v>54</v>
      </c>
      <c r="M18" s="8" t="s">
        <v>41</v>
      </c>
      <c r="N18" s="9">
        <v>3</v>
      </c>
      <c r="O18" s="24"/>
      <c r="P18" s="24"/>
      <c r="Q18" s="24"/>
      <c r="R18" s="24">
        <f t="shared" si="0"/>
        <v>0</v>
      </c>
      <c r="S18" s="24"/>
      <c r="T18" s="24">
        <v>1523.76</v>
      </c>
      <c r="U18" s="24">
        <v>0</v>
      </c>
      <c r="V18" s="25">
        <f t="shared" si="4"/>
        <v>1523.76</v>
      </c>
      <c r="W18" s="24">
        <v>1523.76</v>
      </c>
      <c r="X18" s="28">
        <f t="shared" si="1"/>
        <v>1</v>
      </c>
      <c r="Y18" s="24">
        <v>1523.76</v>
      </c>
      <c r="Z18" s="28">
        <f t="shared" si="2"/>
        <v>1</v>
      </c>
      <c r="AA18" s="24">
        <v>1523.76</v>
      </c>
      <c r="AB18" s="28">
        <f t="shared" si="3"/>
        <v>1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</row>
    <row r="19" spans="1:1026" s="15" customFormat="1" ht="30.6" x14ac:dyDescent="0.25">
      <c r="A19" s="9" t="s">
        <v>33</v>
      </c>
      <c r="B19" s="8" t="s">
        <v>34</v>
      </c>
      <c r="C19" s="9" t="s">
        <v>55</v>
      </c>
      <c r="D19" s="9" t="s">
        <v>50</v>
      </c>
      <c r="E19" s="9" t="s">
        <v>59</v>
      </c>
      <c r="F19" s="9" t="s">
        <v>61</v>
      </c>
      <c r="G19" s="9" t="s">
        <v>108</v>
      </c>
      <c r="H19" s="8" t="s">
        <v>60</v>
      </c>
      <c r="I19" s="8" t="s">
        <v>68</v>
      </c>
      <c r="J19" s="11" t="s">
        <v>82</v>
      </c>
      <c r="K19" s="9">
        <v>1</v>
      </c>
      <c r="L19" s="9" t="s">
        <v>54</v>
      </c>
      <c r="M19" s="8" t="s">
        <v>41</v>
      </c>
      <c r="N19" s="9">
        <v>1</v>
      </c>
      <c r="O19" s="24"/>
      <c r="P19" s="24"/>
      <c r="Q19" s="24"/>
      <c r="R19" s="24">
        <f t="shared" si="0"/>
        <v>0</v>
      </c>
      <c r="S19" s="24"/>
      <c r="T19" s="24">
        <v>1300000</v>
      </c>
      <c r="U19" s="24">
        <v>0</v>
      </c>
      <c r="V19" s="25">
        <f t="shared" si="4"/>
        <v>1300000</v>
      </c>
      <c r="W19" s="24">
        <v>252179.96</v>
      </c>
      <c r="X19" s="28">
        <f t="shared" si="1"/>
        <v>0.19398458461538462</v>
      </c>
      <c r="Y19" s="24">
        <v>214441.37</v>
      </c>
      <c r="Z19" s="28">
        <f t="shared" si="2"/>
        <v>0.16495489999999999</v>
      </c>
      <c r="AA19" s="24">
        <v>195912.6</v>
      </c>
      <c r="AB19" s="28">
        <f t="shared" si="3"/>
        <v>0.150702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  <c r="AMJ19" s="14"/>
      <c r="AMK19" s="14"/>
      <c r="AML19" s="14"/>
    </row>
    <row r="20" spans="1:1026" ht="30.6" x14ac:dyDescent="0.25">
      <c r="A20" s="9" t="s">
        <v>33</v>
      </c>
      <c r="B20" s="8" t="s">
        <v>34</v>
      </c>
      <c r="C20" s="9" t="s">
        <v>52</v>
      </c>
      <c r="D20" s="9" t="s">
        <v>62</v>
      </c>
      <c r="E20" s="9" t="s">
        <v>37</v>
      </c>
      <c r="F20" s="9" t="s">
        <v>63</v>
      </c>
      <c r="G20" s="9" t="s">
        <v>108</v>
      </c>
      <c r="H20" s="8" t="s">
        <v>38</v>
      </c>
      <c r="I20" s="8" t="s">
        <v>64</v>
      </c>
      <c r="J20" s="11" t="s">
        <v>83</v>
      </c>
      <c r="K20" s="9">
        <v>2</v>
      </c>
      <c r="L20" s="9" t="s">
        <v>54</v>
      </c>
      <c r="M20" s="8" t="s">
        <v>41</v>
      </c>
      <c r="N20" s="9">
        <v>1</v>
      </c>
      <c r="O20" s="16"/>
      <c r="P20" s="16"/>
      <c r="Q20" s="16"/>
      <c r="R20" s="24">
        <f>O20+P20+Q20</f>
        <v>0</v>
      </c>
      <c r="S20" s="16"/>
      <c r="T20" s="24">
        <v>1720000</v>
      </c>
      <c r="U20" s="24">
        <v>0</v>
      </c>
      <c r="V20" s="25">
        <f t="shared" si="4"/>
        <v>1720000</v>
      </c>
      <c r="W20" s="24">
        <v>1702898.21</v>
      </c>
      <c r="X20" s="28">
        <f t="shared" ref="X20:X23" si="5">W20/V20</f>
        <v>0.99005709883720927</v>
      </c>
      <c r="Y20" s="24">
        <v>1702898.21</v>
      </c>
      <c r="Z20" s="28">
        <f t="shared" ref="Z20:Z30" si="6">Y20/V20</f>
        <v>0.99005709883720927</v>
      </c>
      <c r="AA20" s="24">
        <v>1650667.24</v>
      </c>
      <c r="AB20" s="28">
        <f t="shared" ref="AB20:AB30" si="7">AA20/V20</f>
        <v>0.95969025581395351</v>
      </c>
    </row>
    <row r="21" spans="1:1026" s="15" customFormat="1" ht="30.6" x14ac:dyDescent="0.25">
      <c r="A21" s="30" t="s">
        <v>33</v>
      </c>
      <c r="B21" s="11" t="s">
        <v>34</v>
      </c>
      <c r="C21" s="30" t="s">
        <v>52</v>
      </c>
      <c r="D21" s="30" t="s">
        <v>62</v>
      </c>
      <c r="E21" s="30" t="s">
        <v>37</v>
      </c>
      <c r="F21" s="30" t="s">
        <v>63</v>
      </c>
      <c r="G21" s="30" t="s">
        <v>108</v>
      </c>
      <c r="H21" s="11" t="s">
        <v>38</v>
      </c>
      <c r="I21" s="11" t="s">
        <v>64</v>
      </c>
      <c r="J21" s="11" t="s">
        <v>83</v>
      </c>
      <c r="K21" s="30">
        <v>2</v>
      </c>
      <c r="L21" s="30" t="s">
        <v>65</v>
      </c>
      <c r="M21" s="11" t="s">
        <v>66</v>
      </c>
      <c r="N21" s="30">
        <v>1</v>
      </c>
      <c r="O21" s="16"/>
      <c r="P21" s="16"/>
      <c r="Q21" s="16"/>
      <c r="R21" s="24">
        <f t="shared" ref="R21:R30" si="8">O21+P21+Q21</f>
        <v>0</v>
      </c>
      <c r="S21" s="16"/>
      <c r="T21" s="24">
        <v>316000</v>
      </c>
      <c r="U21" s="24">
        <v>0</v>
      </c>
      <c r="V21" s="31">
        <f t="shared" si="4"/>
        <v>316000</v>
      </c>
      <c r="W21" s="24">
        <v>316000</v>
      </c>
      <c r="X21" s="28">
        <f t="shared" si="5"/>
        <v>1</v>
      </c>
      <c r="Y21" s="24">
        <v>316000</v>
      </c>
      <c r="Z21" s="28">
        <f t="shared" si="6"/>
        <v>1</v>
      </c>
      <c r="AA21" s="24">
        <v>316000</v>
      </c>
      <c r="AB21" s="28">
        <f t="shared" si="7"/>
        <v>1</v>
      </c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  <c r="ALM21" s="14"/>
      <c r="ALN21" s="14"/>
      <c r="ALO21" s="14"/>
      <c r="ALP21" s="14"/>
      <c r="ALQ21" s="14"/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  <c r="AMG21" s="14"/>
      <c r="AMH21" s="14"/>
      <c r="AMI21" s="14"/>
      <c r="AMJ21" s="14"/>
      <c r="AMK21" s="14"/>
      <c r="AML21" s="14"/>
    </row>
    <row r="22" spans="1:1026" ht="30.6" x14ac:dyDescent="0.25">
      <c r="A22" s="9" t="s">
        <v>33</v>
      </c>
      <c r="B22" s="8" t="s">
        <v>34</v>
      </c>
      <c r="C22" s="9" t="s">
        <v>35</v>
      </c>
      <c r="D22" s="9" t="s">
        <v>50</v>
      </c>
      <c r="E22" s="9" t="s">
        <v>37</v>
      </c>
      <c r="F22" s="9" t="s">
        <v>51</v>
      </c>
      <c r="G22" s="9" t="s">
        <v>108</v>
      </c>
      <c r="H22" s="8" t="s">
        <v>38</v>
      </c>
      <c r="I22" s="8" t="s">
        <v>94</v>
      </c>
      <c r="J22" s="11" t="s">
        <v>84</v>
      </c>
      <c r="K22" s="9">
        <v>1</v>
      </c>
      <c r="L22" s="9" t="s">
        <v>54</v>
      </c>
      <c r="M22" s="8" t="s">
        <v>41</v>
      </c>
      <c r="N22" s="9">
        <v>1</v>
      </c>
      <c r="O22" s="16"/>
      <c r="P22" s="16"/>
      <c r="Q22" s="16"/>
      <c r="R22" s="24">
        <f t="shared" si="8"/>
        <v>0</v>
      </c>
      <c r="S22" s="16"/>
      <c r="T22" s="24">
        <v>17400000</v>
      </c>
      <c r="U22" s="24">
        <v>0</v>
      </c>
      <c r="V22" s="25">
        <f t="shared" si="4"/>
        <v>17400000</v>
      </c>
      <c r="W22" s="24">
        <v>16606982.48</v>
      </c>
      <c r="X22" s="28">
        <f t="shared" si="5"/>
        <v>0.95442428045977012</v>
      </c>
      <c r="Y22" s="24">
        <v>15329457.539999999</v>
      </c>
      <c r="Z22" s="28">
        <f t="shared" si="6"/>
        <v>0.88100330689655171</v>
      </c>
      <c r="AA22" s="24">
        <v>15329457.539999999</v>
      </c>
      <c r="AB22" s="28">
        <f t="shared" si="7"/>
        <v>0.88100330689655171</v>
      </c>
    </row>
    <row r="23" spans="1:1026" s="15" customFormat="1" ht="30.6" x14ac:dyDescent="0.25">
      <c r="A23" s="30" t="s">
        <v>33</v>
      </c>
      <c r="B23" s="11" t="s">
        <v>34</v>
      </c>
      <c r="C23" s="30" t="s">
        <v>35</v>
      </c>
      <c r="D23" s="30" t="s">
        <v>47</v>
      </c>
      <c r="E23" s="30" t="s">
        <v>37</v>
      </c>
      <c r="F23" s="30" t="s">
        <v>48</v>
      </c>
      <c r="G23" s="30" t="s">
        <v>108</v>
      </c>
      <c r="H23" s="11" t="s">
        <v>38</v>
      </c>
      <c r="I23" s="11" t="s">
        <v>95</v>
      </c>
      <c r="J23" s="11" t="s">
        <v>85</v>
      </c>
      <c r="K23" s="30">
        <v>1</v>
      </c>
      <c r="L23" s="30" t="s">
        <v>54</v>
      </c>
      <c r="M23" s="11" t="s">
        <v>41</v>
      </c>
      <c r="N23" s="30">
        <v>3</v>
      </c>
      <c r="O23" s="16"/>
      <c r="P23" s="16"/>
      <c r="Q23" s="16"/>
      <c r="R23" s="24">
        <f t="shared" si="8"/>
        <v>0</v>
      </c>
      <c r="S23" s="16"/>
      <c r="T23" s="24">
        <v>6012043</v>
      </c>
      <c r="U23" s="24">
        <v>0</v>
      </c>
      <c r="V23" s="25">
        <f t="shared" si="4"/>
        <v>6012043</v>
      </c>
      <c r="W23" s="24">
        <v>3777683.19</v>
      </c>
      <c r="X23" s="28">
        <f t="shared" si="5"/>
        <v>0.62835265649297589</v>
      </c>
      <c r="Y23" s="24">
        <v>3486239.3</v>
      </c>
      <c r="Z23" s="28">
        <f t="shared" si="6"/>
        <v>0.57987597560429949</v>
      </c>
      <c r="AA23" s="24">
        <v>3486239.3</v>
      </c>
      <c r="AB23" s="28">
        <f t="shared" si="7"/>
        <v>0.57987597560429949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4"/>
      <c r="AMI23" s="14"/>
      <c r="AMJ23" s="14"/>
      <c r="AMK23" s="14"/>
      <c r="AML23" s="14"/>
    </row>
    <row r="24" spans="1:1026" ht="30.6" x14ac:dyDescent="0.25">
      <c r="A24" s="9" t="s">
        <v>33</v>
      </c>
      <c r="B24" s="8" t="s">
        <v>34</v>
      </c>
      <c r="C24" s="9" t="s">
        <v>35</v>
      </c>
      <c r="D24" s="9" t="s">
        <v>43</v>
      </c>
      <c r="E24" s="9" t="s">
        <v>37</v>
      </c>
      <c r="F24" s="9" t="s">
        <v>44</v>
      </c>
      <c r="G24" s="9" t="s">
        <v>108</v>
      </c>
      <c r="H24" s="8" t="s">
        <v>38</v>
      </c>
      <c r="I24" s="8" t="s">
        <v>45</v>
      </c>
      <c r="J24" s="11" t="s">
        <v>86</v>
      </c>
      <c r="K24" s="9">
        <v>1</v>
      </c>
      <c r="L24" s="9" t="s">
        <v>54</v>
      </c>
      <c r="M24" s="8" t="s">
        <v>41</v>
      </c>
      <c r="N24" s="9">
        <v>1</v>
      </c>
      <c r="O24" s="16"/>
      <c r="P24" s="16"/>
      <c r="Q24" s="16"/>
      <c r="R24" s="24">
        <f t="shared" si="8"/>
        <v>0</v>
      </c>
      <c r="S24" s="16"/>
      <c r="T24" s="24">
        <v>117600000</v>
      </c>
      <c r="U24" s="24">
        <v>0</v>
      </c>
      <c r="V24" s="25">
        <f t="shared" si="4"/>
        <v>117600000</v>
      </c>
      <c r="W24" s="24">
        <v>110599015.17</v>
      </c>
      <c r="X24" s="28">
        <f t="shared" ref="X24:X30" si="9">W24/V24</f>
        <v>0.9404678160714286</v>
      </c>
      <c r="Y24" s="24">
        <v>107826570.06</v>
      </c>
      <c r="Z24" s="28">
        <f t="shared" ref="Z24:Z29" si="10">Y24/V24</f>
        <v>0.91689260255102045</v>
      </c>
      <c r="AA24" s="24">
        <v>104505122.75</v>
      </c>
      <c r="AB24" s="28">
        <f t="shared" ref="AB24:AB29" si="11">AA24/V24</f>
        <v>0.88864900297619043</v>
      </c>
    </row>
    <row r="25" spans="1:1026" s="15" customFormat="1" ht="40.799999999999997" x14ac:dyDescent="0.25">
      <c r="A25" s="30" t="s">
        <v>33</v>
      </c>
      <c r="B25" s="11" t="s">
        <v>34</v>
      </c>
      <c r="C25" s="30" t="s">
        <v>35</v>
      </c>
      <c r="D25" s="30" t="s">
        <v>47</v>
      </c>
      <c r="E25" s="30" t="s">
        <v>37</v>
      </c>
      <c r="F25" s="30" t="s">
        <v>49</v>
      </c>
      <c r="G25" s="30" t="s">
        <v>108</v>
      </c>
      <c r="H25" s="11" t="s">
        <v>38</v>
      </c>
      <c r="I25" s="11" t="s">
        <v>96</v>
      </c>
      <c r="J25" s="11" t="s">
        <v>87</v>
      </c>
      <c r="K25" s="30">
        <v>1</v>
      </c>
      <c r="L25" s="30" t="s">
        <v>54</v>
      </c>
      <c r="M25" s="11" t="s">
        <v>41</v>
      </c>
      <c r="N25" s="30">
        <v>3</v>
      </c>
      <c r="O25" s="16"/>
      <c r="P25" s="16"/>
      <c r="Q25" s="16"/>
      <c r="R25" s="24">
        <f t="shared" si="8"/>
        <v>0</v>
      </c>
      <c r="S25" s="16"/>
      <c r="T25" s="24">
        <v>8117156</v>
      </c>
      <c r="U25" s="24">
        <v>0</v>
      </c>
      <c r="V25" s="31">
        <f t="shared" si="4"/>
        <v>8117156</v>
      </c>
      <c r="W25" s="24">
        <v>7318655.5999999996</v>
      </c>
      <c r="X25" s="28">
        <f t="shared" si="9"/>
        <v>0.90162805790599565</v>
      </c>
      <c r="Y25" s="24">
        <v>7058400.9699999997</v>
      </c>
      <c r="Z25" s="28">
        <f t="shared" si="10"/>
        <v>0.86956576539861985</v>
      </c>
      <c r="AA25" s="24">
        <v>7058400.9699999997</v>
      </c>
      <c r="AB25" s="28">
        <f t="shared" si="11"/>
        <v>0.86956576539861985</v>
      </c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  <c r="ALM25" s="14"/>
      <c r="ALN25" s="14"/>
      <c r="ALO25" s="14"/>
      <c r="ALP25" s="14"/>
      <c r="ALQ25" s="14"/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  <c r="AMH25" s="14"/>
      <c r="AMI25" s="14"/>
      <c r="AMJ25" s="14"/>
      <c r="AMK25" s="14"/>
      <c r="AML25" s="14"/>
    </row>
    <row r="26" spans="1:1026" ht="40.799999999999997" x14ac:dyDescent="0.25">
      <c r="A26" s="9" t="s">
        <v>33</v>
      </c>
      <c r="B26" s="8" t="s">
        <v>34</v>
      </c>
      <c r="C26" s="9" t="s">
        <v>35</v>
      </c>
      <c r="D26" s="9" t="s">
        <v>43</v>
      </c>
      <c r="E26" s="9" t="s">
        <v>37</v>
      </c>
      <c r="F26" s="9" t="s">
        <v>46</v>
      </c>
      <c r="G26" s="9" t="s">
        <v>108</v>
      </c>
      <c r="H26" s="8" t="s">
        <v>38</v>
      </c>
      <c r="I26" s="8" t="s">
        <v>97</v>
      </c>
      <c r="J26" s="11" t="s">
        <v>88</v>
      </c>
      <c r="K26" s="9">
        <v>1</v>
      </c>
      <c r="L26" s="9" t="s">
        <v>54</v>
      </c>
      <c r="M26" s="8" t="s">
        <v>41</v>
      </c>
      <c r="N26" s="9">
        <v>3</v>
      </c>
      <c r="O26" s="16"/>
      <c r="P26" s="16"/>
      <c r="Q26" s="16"/>
      <c r="R26" s="24">
        <f t="shared" si="8"/>
        <v>0</v>
      </c>
      <c r="S26" s="16"/>
      <c r="T26" s="24">
        <v>1021955</v>
      </c>
      <c r="U26" s="24">
        <v>0</v>
      </c>
      <c r="V26" s="25">
        <f t="shared" si="4"/>
        <v>1021955</v>
      </c>
      <c r="W26" s="24">
        <v>1014307.77</v>
      </c>
      <c r="X26" s="28">
        <f t="shared" si="9"/>
        <v>0.99251705799179024</v>
      </c>
      <c r="Y26" s="24">
        <v>627295.34</v>
      </c>
      <c r="Z26" s="28">
        <f t="shared" si="10"/>
        <v>0.61381894506118173</v>
      </c>
      <c r="AA26" s="24">
        <v>627295.34</v>
      </c>
      <c r="AB26" s="28">
        <f t="shared" si="11"/>
        <v>0.61381894506118173</v>
      </c>
    </row>
    <row r="27" spans="1:1026" ht="30.6" x14ac:dyDescent="0.25">
      <c r="A27" s="9" t="s">
        <v>33</v>
      </c>
      <c r="B27" s="8" t="s">
        <v>34</v>
      </c>
      <c r="C27" s="9" t="s">
        <v>35</v>
      </c>
      <c r="D27" s="9" t="s">
        <v>56</v>
      </c>
      <c r="E27" s="9" t="s">
        <v>37</v>
      </c>
      <c r="F27" s="9" t="s">
        <v>57</v>
      </c>
      <c r="G27" s="9" t="s">
        <v>108</v>
      </c>
      <c r="H27" s="8" t="s">
        <v>38</v>
      </c>
      <c r="I27" s="8" t="s">
        <v>58</v>
      </c>
      <c r="J27" s="11" t="s">
        <v>89</v>
      </c>
      <c r="K27" s="9">
        <v>1</v>
      </c>
      <c r="L27" s="9" t="s">
        <v>54</v>
      </c>
      <c r="M27" s="8" t="s">
        <v>41</v>
      </c>
      <c r="N27" s="9">
        <v>3</v>
      </c>
      <c r="O27" s="16"/>
      <c r="P27" s="16"/>
      <c r="Q27" s="16"/>
      <c r="R27" s="24">
        <f t="shared" ref="R27:R28" si="12">O27+P27+Q27</f>
        <v>0</v>
      </c>
      <c r="S27" s="16"/>
      <c r="T27" s="24">
        <v>9980</v>
      </c>
      <c r="U27" s="24">
        <v>0</v>
      </c>
      <c r="V27" s="25">
        <f t="shared" ref="V27:V28" si="13">R27+S27+T27+U27</f>
        <v>9980</v>
      </c>
      <c r="W27" s="24">
        <v>363.13</v>
      </c>
      <c r="X27" s="28">
        <f t="shared" ref="X27:X28" si="14">W27/V27</f>
        <v>3.6385771543086171E-2</v>
      </c>
      <c r="Y27" s="24">
        <v>363.13</v>
      </c>
      <c r="Z27" s="28">
        <f t="shared" ref="Z27:Z28" si="15">Y27/V27</f>
        <v>3.6385771543086171E-2</v>
      </c>
      <c r="AA27" s="24">
        <v>363.13</v>
      </c>
      <c r="AB27" s="28">
        <f t="shared" ref="AB27:AB28" si="16">AA27/V27</f>
        <v>3.6385771543086171E-2</v>
      </c>
    </row>
    <row r="28" spans="1:1026" ht="40.799999999999997" x14ac:dyDescent="0.25">
      <c r="A28" s="9" t="s">
        <v>33</v>
      </c>
      <c r="B28" s="8" t="s">
        <v>34</v>
      </c>
      <c r="C28" s="9" t="s">
        <v>35</v>
      </c>
      <c r="D28" s="9" t="s">
        <v>43</v>
      </c>
      <c r="E28" s="9" t="s">
        <v>37</v>
      </c>
      <c r="F28" s="9" t="s">
        <v>109</v>
      </c>
      <c r="G28" s="9" t="s">
        <v>108</v>
      </c>
      <c r="H28" s="8" t="s">
        <v>38</v>
      </c>
      <c r="I28" s="8" t="s">
        <v>110</v>
      </c>
      <c r="J28" s="11" t="s">
        <v>111</v>
      </c>
      <c r="K28" s="9">
        <v>1</v>
      </c>
      <c r="L28" s="9" t="s">
        <v>54</v>
      </c>
      <c r="M28" s="8" t="s">
        <v>41</v>
      </c>
      <c r="N28" s="9">
        <v>4</v>
      </c>
      <c r="O28" s="16"/>
      <c r="P28" s="16"/>
      <c r="Q28" s="16"/>
      <c r="R28" s="24">
        <f t="shared" si="12"/>
        <v>0</v>
      </c>
      <c r="S28" s="16"/>
      <c r="T28" s="24">
        <v>309307</v>
      </c>
      <c r="U28" s="24">
        <v>0</v>
      </c>
      <c r="V28" s="25">
        <f t="shared" si="13"/>
        <v>309307</v>
      </c>
      <c r="W28" s="24">
        <v>225688.83</v>
      </c>
      <c r="X28" s="28">
        <f t="shared" si="14"/>
        <v>0.72965962619662661</v>
      </c>
      <c r="Y28" s="24">
        <v>66253.119999999995</v>
      </c>
      <c r="Z28" s="28">
        <f t="shared" si="15"/>
        <v>0.21419857940492779</v>
      </c>
      <c r="AA28" s="24">
        <v>66253.119999999995</v>
      </c>
      <c r="AB28" s="28">
        <f t="shared" si="16"/>
        <v>0.21419857940492779</v>
      </c>
    </row>
    <row r="29" spans="1:1026" s="15" customFormat="1" ht="30.6" x14ac:dyDescent="0.25">
      <c r="A29" s="30" t="s">
        <v>33</v>
      </c>
      <c r="B29" s="11" t="s">
        <v>34</v>
      </c>
      <c r="C29" s="30" t="s">
        <v>35</v>
      </c>
      <c r="D29" s="30" t="s">
        <v>36</v>
      </c>
      <c r="E29" s="30" t="s">
        <v>37</v>
      </c>
      <c r="F29" s="30" t="s">
        <v>39</v>
      </c>
      <c r="G29" s="30" t="s">
        <v>108</v>
      </c>
      <c r="H29" s="11" t="s">
        <v>38</v>
      </c>
      <c r="I29" s="11" t="s">
        <v>40</v>
      </c>
      <c r="J29" s="11" t="s">
        <v>90</v>
      </c>
      <c r="K29" s="30">
        <v>1</v>
      </c>
      <c r="L29" s="30" t="s">
        <v>54</v>
      </c>
      <c r="M29" s="11" t="s">
        <v>41</v>
      </c>
      <c r="N29" s="30">
        <v>4</v>
      </c>
      <c r="O29" s="16"/>
      <c r="P29" s="16"/>
      <c r="Q29" s="16"/>
      <c r="R29" s="24">
        <f t="shared" si="8"/>
        <v>0</v>
      </c>
      <c r="S29" s="16"/>
      <c r="T29" s="24">
        <v>18354499</v>
      </c>
      <c r="U29" s="24">
        <v>0</v>
      </c>
      <c r="V29" s="31">
        <f t="shared" si="4"/>
        <v>18354499</v>
      </c>
      <c r="W29" s="24">
        <v>10163700.57</v>
      </c>
      <c r="X29" s="28">
        <f t="shared" si="9"/>
        <v>0.55374437460810022</v>
      </c>
      <c r="Y29" s="24">
        <v>5274266</v>
      </c>
      <c r="Z29" s="28">
        <f t="shared" si="10"/>
        <v>0.28735548706614111</v>
      </c>
      <c r="AA29" s="24">
        <v>5002748.78</v>
      </c>
      <c r="AB29" s="28">
        <f t="shared" si="11"/>
        <v>0.27256253521275631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  <c r="ACC29" s="14"/>
      <c r="ACD29" s="14"/>
      <c r="ACE29" s="14"/>
      <c r="ACF29" s="14"/>
      <c r="ACG29" s="14"/>
      <c r="ACH29" s="14"/>
      <c r="ACI29" s="14"/>
      <c r="ACJ29" s="14"/>
      <c r="ACK29" s="14"/>
      <c r="ACL29" s="14"/>
      <c r="ACM29" s="14"/>
      <c r="ACN29" s="14"/>
      <c r="ACO29" s="14"/>
      <c r="ACP29" s="14"/>
      <c r="ACQ29" s="14"/>
      <c r="ACR29" s="14"/>
      <c r="ACS29" s="14"/>
      <c r="ACT29" s="14"/>
      <c r="ACU29" s="14"/>
      <c r="ACV29" s="14"/>
      <c r="ACW29" s="14"/>
      <c r="ACX29" s="14"/>
      <c r="ACY29" s="14"/>
      <c r="ACZ29" s="14"/>
      <c r="ADA29" s="14"/>
      <c r="ADB29" s="14"/>
      <c r="ADC29" s="14"/>
      <c r="ADD29" s="14"/>
      <c r="ADE29" s="14"/>
      <c r="ADF29" s="14"/>
      <c r="ADG29" s="14"/>
      <c r="ADH29" s="14"/>
      <c r="ADI29" s="14"/>
      <c r="ADJ29" s="14"/>
      <c r="ADK29" s="14"/>
      <c r="ADL29" s="14"/>
      <c r="ADM29" s="14"/>
      <c r="ADN29" s="14"/>
      <c r="ADO29" s="14"/>
      <c r="ADP29" s="14"/>
      <c r="ADQ29" s="14"/>
      <c r="ADR29" s="14"/>
      <c r="ADS29" s="14"/>
      <c r="ADT29" s="14"/>
      <c r="ADU29" s="14"/>
      <c r="ADV29" s="14"/>
      <c r="ADW29" s="14"/>
      <c r="ADX29" s="14"/>
      <c r="ADY29" s="14"/>
      <c r="ADZ29" s="14"/>
      <c r="AEA29" s="14"/>
      <c r="AEB29" s="14"/>
      <c r="AEC29" s="14"/>
      <c r="AED29" s="14"/>
      <c r="AEE29" s="14"/>
      <c r="AEF29" s="14"/>
      <c r="AEG29" s="14"/>
      <c r="AEH29" s="14"/>
      <c r="AEI29" s="14"/>
      <c r="AEJ29" s="14"/>
      <c r="AEK29" s="14"/>
      <c r="AEL29" s="14"/>
      <c r="AEM29" s="14"/>
      <c r="AEN29" s="14"/>
      <c r="AEO29" s="14"/>
      <c r="AEP29" s="14"/>
      <c r="AEQ29" s="14"/>
      <c r="AER29" s="14"/>
      <c r="AES29" s="14"/>
      <c r="AET29" s="14"/>
      <c r="AEU29" s="14"/>
      <c r="AEV29" s="14"/>
      <c r="AEW29" s="14"/>
      <c r="AEX29" s="14"/>
      <c r="AEY29" s="14"/>
      <c r="AEZ29" s="14"/>
      <c r="AFA29" s="14"/>
      <c r="AFB29" s="14"/>
      <c r="AFC29" s="14"/>
      <c r="AFD29" s="14"/>
      <c r="AFE29" s="14"/>
      <c r="AFF29" s="14"/>
      <c r="AFG29" s="14"/>
      <c r="AFH29" s="14"/>
      <c r="AFI29" s="14"/>
      <c r="AFJ29" s="14"/>
      <c r="AFK29" s="14"/>
      <c r="AFL29" s="14"/>
      <c r="AFM29" s="14"/>
      <c r="AFN29" s="14"/>
      <c r="AFO29" s="14"/>
      <c r="AFP29" s="14"/>
      <c r="AFQ29" s="14"/>
      <c r="AFR29" s="14"/>
      <c r="AFS29" s="14"/>
      <c r="AFT29" s="14"/>
      <c r="AFU29" s="14"/>
      <c r="AFV29" s="14"/>
      <c r="AFW29" s="14"/>
      <c r="AFX29" s="14"/>
      <c r="AFY29" s="14"/>
      <c r="AFZ29" s="14"/>
      <c r="AGA29" s="14"/>
      <c r="AGB29" s="14"/>
      <c r="AGC29" s="14"/>
      <c r="AGD29" s="14"/>
      <c r="AGE29" s="14"/>
      <c r="AGF29" s="14"/>
      <c r="AGG29" s="14"/>
      <c r="AGH29" s="14"/>
      <c r="AGI29" s="14"/>
      <c r="AGJ29" s="14"/>
      <c r="AGK29" s="14"/>
      <c r="AGL29" s="14"/>
      <c r="AGM29" s="14"/>
      <c r="AGN29" s="14"/>
      <c r="AGO29" s="14"/>
      <c r="AGP29" s="14"/>
      <c r="AGQ29" s="14"/>
      <c r="AGR29" s="14"/>
      <c r="AGS29" s="14"/>
      <c r="AGT29" s="14"/>
      <c r="AGU29" s="14"/>
      <c r="AGV29" s="14"/>
      <c r="AGW29" s="14"/>
      <c r="AGX29" s="14"/>
      <c r="AGY29" s="14"/>
      <c r="AGZ29" s="14"/>
      <c r="AHA29" s="14"/>
      <c r="AHB29" s="14"/>
      <c r="AHC29" s="14"/>
      <c r="AHD29" s="14"/>
      <c r="AHE29" s="14"/>
      <c r="AHF29" s="14"/>
      <c r="AHG29" s="14"/>
      <c r="AHH29" s="14"/>
      <c r="AHI29" s="14"/>
      <c r="AHJ29" s="14"/>
      <c r="AHK29" s="14"/>
      <c r="AHL29" s="14"/>
      <c r="AHM29" s="14"/>
      <c r="AHN29" s="14"/>
      <c r="AHO29" s="14"/>
      <c r="AHP29" s="14"/>
      <c r="AHQ29" s="14"/>
      <c r="AHR29" s="14"/>
      <c r="AHS29" s="14"/>
      <c r="AHT29" s="14"/>
      <c r="AHU29" s="14"/>
      <c r="AHV29" s="14"/>
      <c r="AHW29" s="14"/>
      <c r="AHX29" s="14"/>
      <c r="AHY29" s="14"/>
      <c r="AHZ29" s="14"/>
      <c r="AIA29" s="14"/>
      <c r="AIB29" s="14"/>
      <c r="AIC29" s="14"/>
      <c r="AID29" s="14"/>
      <c r="AIE29" s="14"/>
      <c r="AIF29" s="14"/>
      <c r="AIG29" s="14"/>
      <c r="AIH29" s="14"/>
      <c r="AII29" s="14"/>
      <c r="AIJ29" s="14"/>
      <c r="AIK29" s="14"/>
      <c r="AIL29" s="14"/>
      <c r="AIM29" s="14"/>
      <c r="AIN29" s="14"/>
      <c r="AIO29" s="14"/>
      <c r="AIP29" s="14"/>
      <c r="AIQ29" s="14"/>
      <c r="AIR29" s="14"/>
      <c r="AIS29" s="14"/>
      <c r="AIT29" s="14"/>
      <c r="AIU29" s="14"/>
      <c r="AIV29" s="14"/>
      <c r="AIW29" s="14"/>
      <c r="AIX29" s="14"/>
      <c r="AIY29" s="14"/>
      <c r="AIZ29" s="14"/>
      <c r="AJA29" s="14"/>
      <c r="AJB29" s="14"/>
      <c r="AJC29" s="14"/>
      <c r="AJD29" s="14"/>
      <c r="AJE29" s="14"/>
      <c r="AJF29" s="14"/>
      <c r="AJG29" s="14"/>
      <c r="AJH29" s="14"/>
      <c r="AJI29" s="14"/>
      <c r="AJJ29" s="14"/>
      <c r="AJK29" s="14"/>
      <c r="AJL29" s="14"/>
      <c r="AJM29" s="14"/>
      <c r="AJN29" s="14"/>
      <c r="AJO29" s="14"/>
      <c r="AJP29" s="14"/>
      <c r="AJQ29" s="14"/>
      <c r="AJR29" s="14"/>
      <c r="AJS29" s="14"/>
      <c r="AJT29" s="14"/>
      <c r="AJU29" s="14"/>
      <c r="AJV29" s="14"/>
      <c r="AJW29" s="14"/>
      <c r="AJX29" s="14"/>
      <c r="AJY29" s="14"/>
      <c r="AJZ29" s="14"/>
      <c r="AKA29" s="14"/>
      <c r="AKB29" s="14"/>
      <c r="AKC29" s="14"/>
      <c r="AKD29" s="14"/>
      <c r="AKE29" s="14"/>
      <c r="AKF29" s="14"/>
      <c r="AKG29" s="14"/>
      <c r="AKH29" s="14"/>
      <c r="AKI29" s="14"/>
      <c r="AKJ29" s="14"/>
      <c r="AKK29" s="14"/>
      <c r="AKL29" s="14"/>
      <c r="AKM29" s="14"/>
      <c r="AKN29" s="14"/>
      <c r="AKO29" s="14"/>
      <c r="AKP29" s="14"/>
      <c r="AKQ29" s="14"/>
      <c r="AKR29" s="14"/>
      <c r="AKS29" s="14"/>
      <c r="AKT29" s="14"/>
      <c r="AKU29" s="14"/>
      <c r="AKV29" s="14"/>
      <c r="AKW29" s="14"/>
      <c r="AKX29" s="14"/>
      <c r="AKY29" s="14"/>
      <c r="AKZ29" s="14"/>
      <c r="ALA29" s="14"/>
      <c r="ALB29" s="14"/>
      <c r="ALC29" s="14"/>
      <c r="ALD29" s="14"/>
      <c r="ALE29" s="14"/>
      <c r="ALF29" s="14"/>
      <c r="ALG29" s="14"/>
      <c r="ALH29" s="14"/>
      <c r="ALI29" s="14"/>
      <c r="ALJ29" s="14"/>
      <c r="ALK29" s="14"/>
      <c r="ALL29" s="14"/>
      <c r="ALM29" s="14"/>
      <c r="ALN29" s="14"/>
      <c r="ALO29" s="14"/>
      <c r="ALP29" s="14"/>
      <c r="ALQ29" s="14"/>
      <c r="ALR29" s="14"/>
      <c r="ALS29" s="14"/>
      <c r="ALT29" s="14"/>
      <c r="ALU29" s="14"/>
      <c r="ALV29" s="14"/>
      <c r="ALW29" s="14"/>
      <c r="ALX29" s="14"/>
      <c r="ALY29" s="14"/>
      <c r="ALZ29" s="14"/>
      <c r="AMA29" s="14"/>
      <c r="AMB29" s="14"/>
      <c r="AMC29" s="14"/>
      <c r="AMD29" s="14"/>
      <c r="AME29" s="14"/>
      <c r="AMF29" s="14"/>
      <c r="AMG29" s="14"/>
      <c r="AMH29" s="14"/>
      <c r="AMI29" s="14"/>
      <c r="AMJ29" s="14"/>
      <c r="AMK29" s="14"/>
      <c r="AML29" s="14"/>
    </row>
    <row r="30" spans="1:1026" ht="30.6" x14ac:dyDescent="0.25">
      <c r="A30" s="9" t="s">
        <v>33</v>
      </c>
      <c r="B30" s="8" t="s">
        <v>34</v>
      </c>
      <c r="C30" s="9" t="s">
        <v>35</v>
      </c>
      <c r="D30" s="9" t="s">
        <v>36</v>
      </c>
      <c r="E30" s="9" t="s">
        <v>37</v>
      </c>
      <c r="F30" s="9" t="s">
        <v>39</v>
      </c>
      <c r="G30" s="9" t="s">
        <v>108</v>
      </c>
      <c r="H30" s="8" t="s">
        <v>38</v>
      </c>
      <c r="I30" s="8" t="s">
        <v>40</v>
      </c>
      <c r="J30" s="11" t="s">
        <v>90</v>
      </c>
      <c r="K30" s="9">
        <v>1</v>
      </c>
      <c r="L30" s="9" t="s">
        <v>54</v>
      </c>
      <c r="M30" s="8" t="s">
        <v>41</v>
      </c>
      <c r="N30" s="9">
        <v>3</v>
      </c>
      <c r="O30" s="16"/>
      <c r="P30" s="16"/>
      <c r="Q30" s="16"/>
      <c r="R30" s="24">
        <f t="shared" si="8"/>
        <v>0</v>
      </c>
      <c r="S30" s="16"/>
      <c r="T30" s="24">
        <v>35866741.920000002</v>
      </c>
      <c r="U30" s="24">
        <v>2185.92</v>
      </c>
      <c r="V30" s="25">
        <f>R30+S30+T30+U30</f>
        <v>35868927.840000004</v>
      </c>
      <c r="W30" s="24">
        <v>29915272.989999998</v>
      </c>
      <c r="X30" s="28">
        <f t="shared" si="9"/>
        <v>0.83401636991890626</v>
      </c>
      <c r="Y30" s="24">
        <v>25154503.800000001</v>
      </c>
      <c r="Z30" s="28">
        <f t="shared" si="6"/>
        <v>0.70128953706691</v>
      </c>
      <c r="AA30" s="24">
        <v>24145806.399999999</v>
      </c>
      <c r="AB30" s="28">
        <f t="shared" si="7"/>
        <v>0.67316777651416959</v>
      </c>
    </row>
    <row r="31" spans="1:1026" ht="30.6" x14ac:dyDescent="0.25">
      <c r="A31" s="9" t="s">
        <v>33</v>
      </c>
      <c r="B31" s="8" t="s">
        <v>34</v>
      </c>
      <c r="C31" s="9" t="s">
        <v>35</v>
      </c>
      <c r="D31" s="9" t="s">
        <v>36</v>
      </c>
      <c r="E31" s="9" t="s">
        <v>37</v>
      </c>
      <c r="F31" s="9" t="s">
        <v>39</v>
      </c>
      <c r="G31" s="9" t="s">
        <v>108</v>
      </c>
      <c r="H31" s="8" t="s">
        <v>38</v>
      </c>
      <c r="I31" s="8" t="s">
        <v>40</v>
      </c>
      <c r="J31" s="11" t="s">
        <v>90</v>
      </c>
      <c r="K31" s="9">
        <v>1</v>
      </c>
      <c r="L31" s="9" t="s">
        <v>67</v>
      </c>
      <c r="M31" s="8" t="s">
        <v>42</v>
      </c>
      <c r="N31" s="9">
        <v>3</v>
      </c>
      <c r="O31" s="16"/>
      <c r="P31" s="16"/>
      <c r="Q31" s="16"/>
      <c r="R31" s="24">
        <f t="shared" ref="R31:R34" si="17">O31+P31+Q31</f>
        <v>0</v>
      </c>
      <c r="S31" s="16"/>
      <c r="T31" s="24">
        <v>5045275</v>
      </c>
      <c r="U31" s="24">
        <v>0</v>
      </c>
      <c r="V31" s="25">
        <f t="shared" ref="V31:V34" si="18">R31+S31+T31+U31</f>
        <v>5045275</v>
      </c>
      <c r="W31" s="24">
        <v>4746307.2</v>
      </c>
      <c r="X31" s="28">
        <f t="shared" ref="X31:X34" si="19">W31/V31</f>
        <v>0.94074301202610366</v>
      </c>
      <c r="Y31" s="24">
        <v>3892262.59</v>
      </c>
      <c r="Z31" s="28">
        <f t="shared" ref="Z31:Z34" si="20">Y31/V31</f>
        <v>0.77146688535312735</v>
      </c>
      <c r="AA31" s="24">
        <v>3614404.65</v>
      </c>
      <c r="AB31" s="28">
        <f t="shared" ref="AB31:AB34" si="21">AA31/V31</f>
        <v>0.71639398248856601</v>
      </c>
    </row>
    <row r="32" spans="1:1026" ht="30.6" x14ac:dyDescent="0.25">
      <c r="A32" s="9" t="s">
        <v>149</v>
      </c>
      <c r="B32" s="8" t="s">
        <v>150</v>
      </c>
      <c r="C32" s="9" t="s">
        <v>35</v>
      </c>
      <c r="D32" s="9" t="s">
        <v>36</v>
      </c>
      <c r="E32" s="9" t="s">
        <v>37</v>
      </c>
      <c r="F32" s="9" t="s">
        <v>151</v>
      </c>
      <c r="G32" s="9" t="s">
        <v>102</v>
      </c>
      <c r="H32" s="8" t="s">
        <v>38</v>
      </c>
      <c r="I32" s="8" t="s">
        <v>152</v>
      </c>
      <c r="J32" s="11" t="s">
        <v>153</v>
      </c>
      <c r="K32" s="9">
        <v>1</v>
      </c>
      <c r="L32" s="9" t="s">
        <v>54</v>
      </c>
      <c r="M32" s="8" t="s">
        <v>41</v>
      </c>
      <c r="N32" s="9">
        <v>3</v>
      </c>
      <c r="O32" s="16"/>
      <c r="P32" s="16"/>
      <c r="Q32" s="16"/>
      <c r="R32" s="24">
        <f t="shared" ref="R32" si="22">O32+P32+Q32</f>
        <v>0</v>
      </c>
      <c r="S32" s="16"/>
      <c r="T32" s="24"/>
      <c r="U32" s="24">
        <v>0</v>
      </c>
      <c r="V32" s="25">
        <f t="shared" ref="V32" si="23">R32+S32+T32+U32</f>
        <v>0</v>
      </c>
      <c r="W32" s="24">
        <v>0</v>
      </c>
      <c r="X32" s="28" t="e">
        <f t="shared" ref="X32" si="24">W32/V32</f>
        <v>#DIV/0!</v>
      </c>
      <c r="Y32" s="24">
        <v>0</v>
      </c>
      <c r="Z32" s="28" t="e">
        <f t="shared" ref="Z32" si="25">Y32/V32</f>
        <v>#DIV/0!</v>
      </c>
      <c r="AA32" s="24">
        <v>0</v>
      </c>
      <c r="AB32" s="28" t="e">
        <f t="shared" ref="AB32" si="26">AA32/V32</f>
        <v>#DIV/0!</v>
      </c>
    </row>
    <row r="33" spans="1:28" ht="40.799999999999997" x14ac:dyDescent="0.25">
      <c r="A33" s="9" t="s">
        <v>134</v>
      </c>
      <c r="B33" s="8" t="s">
        <v>135</v>
      </c>
      <c r="C33" s="9" t="s">
        <v>35</v>
      </c>
      <c r="D33" s="9" t="s">
        <v>43</v>
      </c>
      <c r="E33" s="9" t="s">
        <v>37</v>
      </c>
      <c r="F33" s="9" t="s">
        <v>136</v>
      </c>
      <c r="G33" s="9" t="s">
        <v>137</v>
      </c>
      <c r="H33" s="8" t="s">
        <v>38</v>
      </c>
      <c r="I33" s="8" t="s">
        <v>138</v>
      </c>
      <c r="J33" s="11" t="s">
        <v>139</v>
      </c>
      <c r="K33" s="9">
        <v>1</v>
      </c>
      <c r="L33" s="9" t="s">
        <v>54</v>
      </c>
      <c r="M33" s="8" t="s">
        <v>41</v>
      </c>
      <c r="N33" s="9">
        <v>3</v>
      </c>
      <c r="O33" s="16"/>
      <c r="P33" s="16"/>
      <c r="Q33" s="16"/>
      <c r="R33" s="24">
        <f t="shared" ref="R33" si="27">O33+P33+Q33</f>
        <v>0</v>
      </c>
      <c r="S33" s="16"/>
      <c r="T33" s="24"/>
      <c r="U33" s="24">
        <v>7321.26</v>
      </c>
      <c r="V33" s="25">
        <f t="shared" ref="V33" si="28">R33+S33+T33+U33</f>
        <v>7321.26</v>
      </c>
      <c r="W33" s="24">
        <v>7321.26</v>
      </c>
      <c r="X33" s="28">
        <f t="shared" ref="X33" si="29">W33/V33</f>
        <v>1</v>
      </c>
      <c r="Y33" s="24">
        <v>7321.26</v>
      </c>
      <c r="Z33" s="28">
        <f t="shared" ref="Z33" si="30">Y33/V33</f>
        <v>1</v>
      </c>
      <c r="AA33" s="24">
        <v>7321.26</v>
      </c>
      <c r="AB33" s="28">
        <f t="shared" ref="AB33" si="31">AA33/V33</f>
        <v>1</v>
      </c>
    </row>
    <row r="34" spans="1:28" ht="40.799999999999997" x14ac:dyDescent="0.25">
      <c r="A34" s="9" t="s">
        <v>140</v>
      </c>
      <c r="B34" s="8" t="s">
        <v>141</v>
      </c>
      <c r="C34" s="9" t="s">
        <v>35</v>
      </c>
      <c r="D34" s="9" t="s">
        <v>43</v>
      </c>
      <c r="E34" s="9" t="s">
        <v>37</v>
      </c>
      <c r="F34" s="9" t="s">
        <v>136</v>
      </c>
      <c r="G34" s="9" t="s">
        <v>37</v>
      </c>
      <c r="H34" s="8" t="s">
        <v>38</v>
      </c>
      <c r="I34" s="8" t="s">
        <v>138</v>
      </c>
      <c r="J34" s="11" t="s">
        <v>142</v>
      </c>
      <c r="K34" s="9">
        <v>1</v>
      </c>
      <c r="L34" s="9" t="s">
        <v>54</v>
      </c>
      <c r="M34" s="8" t="s">
        <v>41</v>
      </c>
      <c r="N34" s="9">
        <v>3</v>
      </c>
      <c r="O34" s="16"/>
      <c r="P34" s="16"/>
      <c r="Q34" s="16"/>
      <c r="R34" s="24">
        <f t="shared" si="17"/>
        <v>0</v>
      </c>
      <c r="S34" s="16"/>
      <c r="T34" s="24"/>
      <c r="U34" s="24">
        <v>2857.08</v>
      </c>
      <c r="V34" s="25">
        <f t="shared" si="18"/>
        <v>2857.08</v>
      </c>
      <c r="W34" s="24">
        <v>2857.08</v>
      </c>
      <c r="X34" s="28">
        <f t="shared" si="19"/>
        <v>1</v>
      </c>
      <c r="Y34" s="24">
        <v>2857.08</v>
      </c>
      <c r="Z34" s="28">
        <f t="shared" si="20"/>
        <v>1</v>
      </c>
      <c r="AA34" s="24">
        <v>2857.08</v>
      </c>
      <c r="AB34" s="28">
        <f t="shared" si="21"/>
        <v>1</v>
      </c>
    </row>
    <row r="35" spans="1:28" x14ac:dyDescent="0.25">
      <c r="A35" s="32" t="s">
        <v>53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17">
        <f>SUM(O20:O34)</f>
        <v>0</v>
      </c>
      <c r="P35" s="17">
        <f>SUM(P20:P34)</f>
        <v>0</v>
      </c>
      <c r="Q35" s="17">
        <f>SUM(Q20:Q34)</f>
        <v>0</v>
      </c>
      <c r="R35" s="23">
        <f>SUM(R20:R34)</f>
        <v>0</v>
      </c>
      <c r="S35" s="23">
        <f>SUM(S20:S34)</f>
        <v>0</v>
      </c>
      <c r="T35" s="26">
        <f>SUM(T10:T34)</f>
        <v>229303407.19999999</v>
      </c>
      <c r="U35" s="26">
        <f>SUM(U10:U34)</f>
        <v>15796.26</v>
      </c>
      <c r="V35" s="26">
        <f>SUM(V10:V34)</f>
        <v>229319203.46000001</v>
      </c>
      <c r="W35" s="26">
        <f>SUM(W10:W34)</f>
        <v>202883115.72</v>
      </c>
      <c r="X35" s="29">
        <f>W35/V35</f>
        <v>0.88471925882730862</v>
      </c>
      <c r="Y35" s="26">
        <f>SUM(Y10:Y34)</f>
        <v>177215329.53000003</v>
      </c>
      <c r="Z35" s="29">
        <f>Y35/V35</f>
        <v>0.77278887618721204</v>
      </c>
      <c r="AA35" s="26">
        <f>SUM(AA10:AA34)</f>
        <v>172265029.41000003</v>
      </c>
      <c r="AB35" s="29">
        <f>AA35/V35</f>
        <v>0.75120193516653344</v>
      </c>
    </row>
    <row r="37" spans="1:28" x14ac:dyDescent="0.25">
      <c r="A37" s="21" t="s">
        <v>91</v>
      </c>
      <c r="B37" s="49" t="s">
        <v>92</v>
      </c>
      <c r="C37" s="49"/>
      <c r="D37" s="49"/>
      <c r="E37" s="49"/>
      <c r="F37" s="49"/>
      <c r="G37" s="49"/>
      <c r="H37" s="49"/>
      <c r="I37" s="49"/>
      <c r="J37" s="49"/>
    </row>
    <row r="38" spans="1:28" x14ac:dyDescent="0.25">
      <c r="A38" s="22"/>
      <c r="B38" s="49" t="s">
        <v>93</v>
      </c>
      <c r="C38" s="49"/>
      <c r="D38" s="49"/>
      <c r="E38" s="49"/>
      <c r="F38" s="49"/>
      <c r="G38" s="49"/>
      <c r="H38" s="49"/>
      <c r="I38" s="49"/>
      <c r="J38" s="49"/>
    </row>
    <row r="41" spans="1:28" ht="11.25" customHeight="1" x14ac:dyDescent="0.25">
      <c r="B41" s="2" t="s">
        <v>0</v>
      </c>
      <c r="C41" s="3"/>
      <c r="D41" s="4"/>
      <c r="E41" s="4"/>
      <c r="F41" s="4"/>
      <c r="G41" s="4"/>
      <c r="H41" s="5"/>
      <c r="I41" s="5"/>
      <c r="J41" s="5"/>
      <c r="K41" s="4"/>
      <c r="L41" s="4"/>
    </row>
    <row r="42" spans="1:28" ht="11.25" customHeight="1" x14ac:dyDescent="0.25">
      <c r="B42" s="2" t="s">
        <v>1</v>
      </c>
      <c r="C42" s="42" t="s">
        <v>120</v>
      </c>
      <c r="D42" s="42"/>
      <c r="E42" s="42"/>
      <c r="F42" s="42"/>
      <c r="G42" s="42"/>
      <c r="H42" s="42"/>
      <c r="I42" s="42"/>
      <c r="J42" s="42"/>
      <c r="K42" s="4"/>
      <c r="L42" s="4"/>
    </row>
    <row r="43" spans="1:28" ht="11.25" customHeight="1" x14ac:dyDescent="0.25">
      <c r="B43" s="2" t="s">
        <v>2</v>
      </c>
      <c r="C43" s="42" t="s">
        <v>121</v>
      </c>
      <c r="D43" s="42"/>
      <c r="E43" s="42"/>
      <c r="F43" s="42"/>
      <c r="G43" s="42"/>
      <c r="H43" s="42"/>
      <c r="I43" s="42"/>
      <c r="J43" s="42"/>
      <c r="K43" s="42"/>
      <c r="L43" s="42"/>
    </row>
    <row r="44" spans="1:28" ht="11.25" customHeight="1" x14ac:dyDescent="0.25">
      <c r="B44" s="2" t="s">
        <v>4</v>
      </c>
      <c r="C44" s="43">
        <v>45597</v>
      </c>
      <c r="D44" s="43"/>
      <c r="E44" s="43"/>
      <c r="F44" s="43"/>
      <c r="G44" s="43"/>
      <c r="H44" s="43"/>
      <c r="I44" s="43"/>
      <c r="J44" s="43"/>
      <c r="K44" s="4"/>
      <c r="L44" s="4"/>
    </row>
    <row r="46" spans="1:28" ht="21" customHeight="1" x14ac:dyDescent="0.25">
      <c r="A46" s="45" t="s">
        <v>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 t="s">
        <v>6</v>
      </c>
      <c r="P46" s="46" t="s">
        <v>7</v>
      </c>
      <c r="Q46" s="46"/>
      <c r="R46" s="46" t="s">
        <v>8</v>
      </c>
      <c r="S46" s="46" t="s">
        <v>9</v>
      </c>
      <c r="T46" s="47" t="s">
        <v>10</v>
      </c>
      <c r="U46" s="47"/>
      <c r="V46" s="46" t="s">
        <v>11</v>
      </c>
      <c r="W46" s="48" t="s">
        <v>75</v>
      </c>
      <c r="X46" s="48"/>
      <c r="Y46" s="48"/>
      <c r="Z46" s="48"/>
      <c r="AA46" s="48"/>
      <c r="AB46" s="48"/>
    </row>
    <row r="47" spans="1:28" x14ac:dyDescent="0.25">
      <c r="A47" s="48" t="s">
        <v>12</v>
      </c>
      <c r="B47" s="48"/>
      <c r="C47" s="33" t="s">
        <v>69</v>
      </c>
      <c r="D47" s="34"/>
      <c r="E47" s="33" t="s">
        <v>70</v>
      </c>
      <c r="F47" s="37"/>
      <c r="G47" s="34"/>
      <c r="H47" s="39" t="s">
        <v>18</v>
      </c>
      <c r="I47" s="40"/>
      <c r="J47" s="41"/>
      <c r="K47" s="48" t="s">
        <v>13</v>
      </c>
      <c r="L47" s="48" t="s">
        <v>73</v>
      </c>
      <c r="M47" s="48"/>
      <c r="N47" s="48" t="s">
        <v>74</v>
      </c>
      <c r="O47" s="46"/>
      <c r="P47" s="18" t="s">
        <v>14</v>
      </c>
      <c r="Q47" s="18" t="s">
        <v>15</v>
      </c>
      <c r="R47" s="46"/>
      <c r="S47" s="46"/>
      <c r="T47" s="19" t="s">
        <v>76</v>
      </c>
      <c r="U47" s="19" t="s">
        <v>77</v>
      </c>
      <c r="V47" s="46"/>
      <c r="W47" s="19" t="s">
        <v>78</v>
      </c>
      <c r="X47" s="19" t="s">
        <v>16</v>
      </c>
      <c r="Y47" s="19" t="s">
        <v>79</v>
      </c>
      <c r="Z47" s="19" t="s">
        <v>16</v>
      </c>
      <c r="AA47" s="19" t="s">
        <v>80</v>
      </c>
      <c r="AB47" s="19" t="s">
        <v>16</v>
      </c>
    </row>
    <row r="48" spans="1:28" ht="19.95" customHeight="1" x14ac:dyDescent="0.25">
      <c r="A48" s="19" t="s">
        <v>17</v>
      </c>
      <c r="B48" s="19" t="s">
        <v>18</v>
      </c>
      <c r="C48" s="35"/>
      <c r="D48" s="36"/>
      <c r="E48" s="35"/>
      <c r="F48" s="38"/>
      <c r="G48" s="36"/>
      <c r="H48" s="20" t="s">
        <v>71</v>
      </c>
      <c r="I48" s="39" t="s">
        <v>72</v>
      </c>
      <c r="J48" s="41"/>
      <c r="K48" s="48"/>
      <c r="L48" s="19" t="s">
        <v>17</v>
      </c>
      <c r="M48" s="19" t="s">
        <v>18</v>
      </c>
      <c r="N48" s="48"/>
      <c r="O48" s="18" t="s">
        <v>19</v>
      </c>
      <c r="P48" s="18" t="s">
        <v>20</v>
      </c>
      <c r="Q48" s="18" t="s">
        <v>21</v>
      </c>
      <c r="R48" s="18" t="s">
        <v>22</v>
      </c>
      <c r="S48" s="18" t="s">
        <v>23</v>
      </c>
      <c r="T48" s="19" t="s">
        <v>24</v>
      </c>
      <c r="U48" s="19" t="s">
        <v>25</v>
      </c>
      <c r="V48" s="18" t="s">
        <v>26</v>
      </c>
      <c r="W48" s="19" t="s">
        <v>27</v>
      </c>
      <c r="X48" s="19" t="s">
        <v>28</v>
      </c>
      <c r="Y48" s="19" t="s">
        <v>29</v>
      </c>
      <c r="Z48" s="19" t="s">
        <v>30</v>
      </c>
      <c r="AA48" s="19" t="s">
        <v>31</v>
      </c>
      <c r="AB48" s="19" t="s">
        <v>32</v>
      </c>
    </row>
    <row r="49" spans="1:1026" ht="30.6" x14ac:dyDescent="0.25">
      <c r="A49" s="9" t="s">
        <v>112</v>
      </c>
      <c r="B49" s="8" t="s">
        <v>113</v>
      </c>
      <c r="C49" s="9" t="s">
        <v>55</v>
      </c>
      <c r="D49" s="9" t="s">
        <v>50</v>
      </c>
      <c r="E49" s="9" t="s">
        <v>114</v>
      </c>
      <c r="F49" s="9" t="s">
        <v>115</v>
      </c>
      <c r="G49" s="9" t="s">
        <v>102</v>
      </c>
      <c r="H49" s="8" t="s">
        <v>116</v>
      </c>
      <c r="I49" s="8" t="s">
        <v>117</v>
      </c>
      <c r="J49" s="11" t="s">
        <v>122</v>
      </c>
      <c r="K49" s="9">
        <v>2</v>
      </c>
      <c r="L49" s="9" t="s">
        <v>123</v>
      </c>
      <c r="M49" s="8" t="s">
        <v>124</v>
      </c>
      <c r="N49" s="9">
        <v>3</v>
      </c>
      <c r="O49" s="24"/>
      <c r="P49" s="24"/>
      <c r="Q49" s="24"/>
      <c r="R49" s="24">
        <f t="shared" ref="R49:R60" si="32">O49+P49+Q49</f>
        <v>0</v>
      </c>
      <c r="S49" s="24"/>
      <c r="T49" s="24">
        <v>241396.32</v>
      </c>
      <c r="U49" s="24">
        <v>0</v>
      </c>
      <c r="V49" s="25">
        <f>R49+S49+T49+U49</f>
        <v>241396.32</v>
      </c>
      <c r="W49" s="24">
        <v>241396.32</v>
      </c>
      <c r="X49" s="28">
        <f t="shared" ref="X49:X61" si="33">W49/V49</f>
        <v>1</v>
      </c>
      <c r="Y49" s="24">
        <v>241396.32</v>
      </c>
      <c r="Z49" s="28">
        <f t="shared" ref="Z49:Z61" si="34">Y49/V49</f>
        <v>1</v>
      </c>
      <c r="AA49" s="24">
        <v>241396.32</v>
      </c>
      <c r="AB49" s="28">
        <f t="shared" ref="AB49:AB61" si="35">AA49/V49</f>
        <v>1</v>
      </c>
    </row>
    <row r="50" spans="1:1026" ht="40.799999999999997" x14ac:dyDescent="0.25">
      <c r="A50" s="9" t="s">
        <v>112</v>
      </c>
      <c r="B50" s="8" t="s">
        <v>113</v>
      </c>
      <c r="C50" s="9" t="s">
        <v>55</v>
      </c>
      <c r="D50" s="9" t="s">
        <v>50</v>
      </c>
      <c r="E50" s="9" t="s">
        <v>114</v>
      </c>
      <c r="F50" s="9" t="s">
        <v>126</v>
      </c>
      <c r="G50" s="9" t="s">
        <v>102</v>
      </c>
      <c r="H50" s="8" t="s">
        <v>116</v>
      </c>
      <c r="I50" s="8" t="s">
        <v>127</v>
      </c>
      <c r="J50" s="11" t="s">
        <v>122</v>
      </c>
      <c r="K50" s="9">
        <v>2</v>
      </c>
      <c r="L50" s="9" t="s">
        <v>54</v>
      </c>
      <c r="M50" s="8" t="s">
        <v>41</v>
      </c>
      <c r="N50" s="9">
        <v>3</v>
      </c>
      <c r="O50" s="24"/>
      <c r="P50" s="24"/>
      <c r="Q50" s="24"/>
      <c r="R50" s="24">
        <f t="shared" si="32"/>
        <v>0</v>
      </c>
      <c r="S50" s="24"/>
      <c r="T50" s="24">
        <v>641362701.87</v>
      </c>
      <c r="U50" s="24">
        <v>0</v>
      </c>
      <c r="V50" s="25">
        <f t="shared" ref="V50:V60" si="36">R50+S50+T50+U50</f>
        <v>641362701.87</v>
      </c>
      <c r="W50" s="24">
        <v>641362701.87</v>
      </c>
      <c r="X50" s="28">
        <f t="shared" si="33"/>
        <v>1</v>
      </c>
      <c r="Y50" s="24">
        <v>641340801.16999996</v>
      </c>
      <c r="Z50" s="28">
        <f t="shared" si="34"/>
        <v>0.99996585286307393</v>
      </c>
      <c r="AA50" s="24">
        <v>641340801.16999996</v>
      </c>
      <c r="AB50" s="28">
        <f t="shared" si="35"/>
        <v>0.99996585286307393</v>
      </c>
    </row>
    <row r="51" spans="1:1026" ht="40.799999999999997" x14ac:dyDescent="0.25">
      <c r="A51" s="9" t="s">
        <v>112</v>
      </c>
      <c r="B51" s="8" t="s">
        <v>113</v>
      </c>
      <c r="C51" s="9" t="s">
        <v>55</v>
      </c>
      <c r="D51" s="9" t="s">
        <v>50</v>
      </c>
      <c r="E51" s="9" t="s">
        <v>114</v>
      </c>
      <c r="F51" s="9" t="s">
        <v>126</v>
      </c>
      <c r="G51" s="9" t="s">
        <v>102</v>
      </c>
      <c r="H51" s="8" t="s">
        <v>116</v>
      </c>
      <c r="I51" s="8" t="s">
        <v>127</v>
      </c>
      <c r="J51" s="11" t="s">
        <v>122</v>
      </c>
      <c r="K51" s="9">
        <v>2</v>
      </c>
      <c r="L51" s="9" t="s">
        <v>123</v>
      </c>
      <c r="M51" s="8" t="s">
        <v>124</v>
      </c>
      <c r="N51" s="9">
        <v>3</v>
      </c>
      <c r="O51" s="24"/>
      <c r="P51" s="24"/>
      <c r="Q51" s="24"/>
      <c r="R51" s="24">
        <f t="shared" si="32"/>
        <v>0</v>
      </c>
      <c r="S51" s="24"/>
      <c r="T51" s="24">
        <v>511151796.85000002</v>
      </c>
      <c r="U51" s="24">
        <v>0</v>
      </c>
      <c r="V51" s="25">
        <f t="shared" ref="V51:V55" si="37">R51+S51+T51+U51</f>
        <v>511151796.85000002</v>
      </c>
      <c r="W51" s="24">
        <v>511151796.85000002</v>
      </c>
      <c r="X51" s="28">
        <f t="shared" ref="X51:X55" si="38">W51/V51</f>
        <v>1</v>
      </c>
      <c r="Y51" s="24">
        <v>511151796.85000002</v>
      </c>
      <c r="Z51" s="28">
        <f t="shared" ref="Z51:Z55" si="39">Y51/V51</f>
        <v>1</v>
      </c>
      <c r="AA51" s="24">
        <v>511151796.85000002</v>
      </c>
      <c r="AB51" s="28">
        <f t="shared" ref="AB51:AB55" si="40">AA51/V51</f>
        <v>1</v>
      </c>
    </row>
    <row r="52" spans="1:1026" ht="40.799999999999997" x14ac:dyDescent="0.25">
      <c r="A52" s="9" t="s">
        <v>128</v>
      </c>
      <c r="B52" s="8" t="s">
        <v>129</v>
      </c>
      <c r="C52" s="9" t="s">
        <v>55</v>
      </c>
      <c r="D52" s="9" t="s">
        <v>50</v>
      </c>
      <c r="E52" s="9" t="s">
        <v>114</v>
      </c>
      <c r="F52" s="9" t="s">
        <v>126</v>
      </c>
      <c r="G52" s="9" t="s">
        <v>102</v>
      </c>
      <c r="H52" s="8" t="s">
        <v>116</v>
      </c>
      <c r="I52" s="8" t="s">
        <v>127</v>
      </c>
      <c r="J52" s="11" t="s">
        <v>122</v>
      </c>
      <c r="K52" s="9">
        <v>2</v>
      </c>
      <c r="L52" s="9" t="s">
        <v>130</v>
      </c>
      <c r="M52" s="8" t="s">
        <v>131</v>
      </c>
      <c r="N52" s="9">
        <v>3</v>
      </c>
      <c r="O52" s="24"/>
      <c r="P52" s="24"/>
      <c r="Q52" s="24"/>
      <c r="R52" s="24">
        <f t="shared" si="32"/>
        <v>0</v>
      </c>
      <c r="S52" s="24"/>
      <c r="T52" s="24">
        <v>636845.61</v>
      </c>
      <c r="U52" s="24">
        <v>0</v>
      </c>
      <c r="V52" s="25">
        <f t="shared" si="37"/>
        <v>636845.61</v>
      </c>
      <c r="W52" s="24">
        <v>636845.61</v>
      </c>
      <c r="X52" s="28">
        <f t="shared" si="38"/>
        <v>1</v>
      </c>
      <c r="Y52" s="24">
        <v>636845.61</v>
      </c>
      <c r="Z52" s="28">
        <f t="shared" si="39"/>
        <v>1</v>
      </c>
      <c r="AA52" s="24">
        <v>636845.61</v>
      </c>
      <c r="AB52" s="28">
        <f t="shared" si="40"/>
        <v>1</v>
      </c>
    </row>
    <row r="53" spans="1:1026" ht="40.799999999999997" x14ac:dyDescent="0.25">
      <c r="A53" s="9" t="s">
        <v>132</v>
      </c>
      <c r="B53" s="8" t="s">
        <v>133</v>
      </c>
      <c r="C53" s="9" t="s">
        <v>55</v>
      </c>
      <c r="D53" s="9" t="s">
        <v>50</v>
      </c>
      <c r="E53" s="9" t="s">
        <v>114</v>
      </c>
      <c r="F53" s="9" t="s">
        <v>126</v>
      </c>
      <c r="G53" s="9" t="s">
        <v>102</v>
      </c>
      <c r="H53" s="8" t="s">
        <v>116</v>
      </c>
      <c r="I53" s="8" t="s">
        <v>127</v>
      </c>
      <c r="J53" s="11" t="s">
        <v>122</v>
      </c>
      <c r="K53" s="9">
        <v>2</v>
      </c>
      <c r="L53" s="9" t="s">
        <v>54</v>
      </c>
      <c r="M53" s="8" t="s">
        <v>41</v>
      </c>
      <c r="N53" s="9">
        <v>3</v>
      </c>
      <c r="O53" s="24"/>
      <c r="P53" s="24"/>
      <c r="Q53" s="24"/>
      <c r="R53" s="24">
        <f t="shared" si="32"/>
        <v>0</v>
      </c>
      <c r="S53" s="24"/>
      <c r="T53" s="24">
        <v>180312546.28999999</v>
      </c>
      <c r="U53" s="24">
        <v>0</v>
      </c>
      <c r="V53" s="25">
        <f t="shared" si="37"/>
        <v>180312546.28999999</v>
      </c>
      <c r="W53" s="24">
        <v>180312546.28999999</v>
      </c>
      <c r="X53" s="28">
        <f t="shared" si="38"/>
        <v>1</v>
      </c>
      <c r="Y53" s="24">
        <v>180312546.28999999</v>
      </c>
      <c r="Z53" s="28">
        <f t="shared" si="39"/>
        <v>1</v>
      </c>
      <c r="AA53" s="24">
        <v>180312546.28999999</v>
      </c>
      <c r="AB53" s="28">
        <f t="shared" si="40"/>
        <v>1</v>
      </c>
    </row>
    <row r="54" spans="1:1026" s="15" customFormat="1" ht="40.799999999999997" x14ac:dyDescent="0.25">
      <c r="A54" s="30" t="s">
        <v>132</v>
      </c>
      <c r="B54" s="11" t="s">
        <v>133</v>
      </c>
      <c r="C54" s="30" t="s">
        <v>55</v>
      </c>
      <c r="D54" s="30" t="s">
        <v>50</v>
      </c>
      <c r="E54" s="30" t="s">
        <v>114</v>
      </c>
      <c r="F54" s="30" t="s">
        <v>126</v>
      </c>
      <c r="G54" s="30" t="s">
        <v>102</v>
      </c>
      <c r="H54" s="11" t="s">
        <v>116</v>
      </c>
      <c r="I54" s="11" t="s">
        <v>127</v>
      </c>
      <c r="J54" s="11" t="s">
        <v>122</v>
      </c>
      <c r="K54" s="30">
        <v>2</v>
      </c>
      <c r="L54" s="30" t="s">
        <v>123</v>
      </c>
      <c r="M54" s="11" t="s">
        <v>124</v>
      </c>
      <c r="N54" s="30">
        <v>3</v>
      </c>
      <c r="O54" s="24"/>
      <c r="P54" s="24"/>
      <c r="Q54" s="24"/>
      <c r="R54" s="24">
        <f t="shared" si="32"/>
        <v>0</v>
      </c>
      <c r="S54" s="24"/>
      <c r="T54" s="24">
        <v>127724569.12</v>
      </c>
      <c r="U54" s="24">
        <v>0</v>
      </c>
      <c r="V54" s="31">
        <f t="shared" si="37"/>
        <v>127724569.12</v>
      </c>
      <c r="W54" s="24">
        <v>127724569.12</v>
      </c>
      <c r="X54" s="28">
        <f t="shared" si="38"/>
        <v>1</v>
      </c>
      <c r="Y54" s="24">
        <v>127724569.12</v>
      </c>
      <c r="Z54" s="28">
        <f t="shared" si="39"/>
        <v>1</v>
      </c>
      <c r="AA54" s="24">
        <v>127724569.12</v>
      </c>
      <c r="AB54" s="28">
        <f t="shared" si="40"/>
        <v>1</v>
      </c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/>
      <c r="LL54" s="14"/>
      <c r="LM54" s="14"/>
      <c r="LN54" s="14"/>
      <c r="LO54" s="14"/>
      <c r="LP54" s="14"/>
      <c r="LQ54" s="14"/>
      <c r="LR54" s="14"/>
      <c r="LS54" s="14"/>
      <c r="LT54" s="14"/>
      <c r="LU54" s="14"/>
      <c r="LV54" s="14"/>
      <c r="LW54" s="14"/>
      <c r="LX54" s="14"/>
      <c r="LY54" s="14"/>
      <c r="LZ54" s="14"/>
      <c r="MA54" s="14"/>
      <c r="MB54" s="14"/>
      <c r="MC54" s="14"/>
      <c r="MD54" s="14"/>
      <c r="ME54" s="14"/>
      <c r="MF54" s="14"/>
      <c r="MG54" s="14"/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/>
      <c r="MY54" s="14"/>
      <c r="MZ54" s="14"/>
      <c r="NA54" s="14"/>
      <c r="NB54" s="14"/>
      <c r="NC54" s="14"/>
      <c r="ND54" s="14"/>
      <c r="NE54" s="14"/>
      <c r="NF54" s="14"/>
      <c r="NG54" s="14"/>
      <c r="NH54" s="14"/>
      <c r="NI54" s="14"/>
      <c r="NJ54" s="14"/>
      <c r="NK54" s="14"/>
      <c r="NL54" s="14"/>
      <c r="NM54" s="14"/>
      <c r="NN54" s="14"/>
      <c r="NO54" s="14"/>
      <c r="NP54" s="14"/>
      <c r="NQ54" s="14"/>
      <c r="NR54" s="14"/>
      <c r="NS54" s="14"/>
      <c r="NT54" s="14"/>
      <c r="NU54" s="14"/>
      <c r="NV54" s="14"/>
      <c r="NW54" s="14"/>
      <c r="NX54" s="14"/>
      <c r="NY54" s="14"/>
      <c r="NZ54" s="14"/>
      <c r="OA54" s="14"/>
      <c r="OB54" s="14"/>
      <c r="OC54" s="14"/>
      <c r="OD54" s="14"/>
      <c r="OE54" s="14"/>
      <c r="OF54" s="14"/>
      <c r="OG54" s="14"/>
      <c r="OH54" s="14"/>
      <c r="OI54" s="14"/>
      <c r="OJ54" s="14"/>
      <c r="OK54" s="14"/>
      <c r="OL54" s="14"/>
      <c r="OM54" s="14"/>
      <c r="ON54" s="14"/>
      <c r="OO54" s="14"/>
      <c r="OP54" s="14"/>
      <c r="OQ54" s="14"/>
      <c r="OR54" s="14"/>
      <c r="OS54" s="14"/>
      <c r="OT54" s="14"/>
      <c r="OU54" s="14"/>
      <c r="OV54" s="14"/>
      <c r="OW54" s="14"/>
      <c r="OX54" s="14"/>
      <c r="OY54" s="14"/>
      <c r="OZ54" s="14"/>
      <c r="PA54" s="14"/>
      <c r="PB54" s="14"/>
      <c r="PC54" s="14"/>
      <c r="PD54" s="14"/>
      <c r="PE54" s="14"/>
      <c r="PF54" s="14"/>
      <c r="PG54" s="14"/>
      <c r="PH54" s="14"/>
      <c r="PI54" s="14"/>
      <c r="PJ54" s="14"/>
      <c r="PK54" s="14"/>
      <c r="PL54" s="14"/>
      <c r="PM54" s="14"/>
      <c r="PN54" s="14"/>
      <c r="PO54" s="14"/>
      <c r="PP54" s="14"/>
      <c r="PQ54" s="14"/>
      <c r="PR54" s="14"/>
      <c r="PS54" s="14"/>
      <c r="PT54" s="14"/>
      <c r="PU54" s="14"/>
      <c r="PV54" s="14"/>
      <c r="PW54" s="14"/>
      <c r="PX54" s="14"/>
      <c r="PY54" s="14"/>
      <c r="PZ54" s="14"/>
      <c r="QA54" s="14"/>
      <c r="QB54" s="14"/>
      <c r="QC54" s="14"/>
      <c r="QD54" s="14"/>
      <c r="QE54" s="14"/>
      <c r="QF54" s="14"/>
      <c r="QG54" s="14"/>
      <c r="QH54" s="14"/>
      <c r="QI54" s="14"/>
      <c r="QJ54" s="14"/>
      <c r="QK54" s="14"/>
      <c r="QL54" s="14"/>
      <c r="QM54" s="14"/>
      <c r="QN54" s="14"/>
      <c r="QO54" s="14"/>
      <c r="QP54" s="14"/>
      <c r="QQ54" s="14"/>
      <c r="QR54" s="14"/>
      <c r="QS54" s="14"/>
      <c r="QT54" s="14"/>
      <c r="QU54" s="14"/>
      <c r="QV54" s="14"/>
      <c r="QW54" s="14"/>
      <c r="QX54" s="14"/>
      <c r="QY54" s="14"/>
      <c r="QZ54" s="14"/>
      <c r="RA54" s="14"/>
      <c r="RB54" s="14"/>
      <c r="RC54" s="14"/>
      <c r="RD54" s="14"/>
      <c r="RE54" s="14"/>
      <c r="RF54" s="14"/>
      <c r="RG54" s="14"/>
      <c r="RH54" s="14"/>
      <c r="RI54" s="14"/>
      <c r="RJ54" s="14"/>
      <c r="RK54" s="14"/>
      <c r="RL54" s="14"/>
      <c r="RM54" s="14"/>
      <c r="RN54" s="14"/>
      <c r="RO54" s="14"/>
      <c r="RP54" s="14"/>
      <c r="RQ54" s="14"/>
      <c r="RR54" s="14"/>
      <c r="RS54" s="14"/>
      <c r="RT54" s="14"/>
      <c r="RU54" s="14"/>
      <c r="RV54" s="14"/>
      <c r="RW54" s="14"/>
      <c r="RX54" s="14"/>
      <c r="RY54" s="14"/>
      <c r="RZ54" s="14"/>
      <c r="SA54" s="14"/>
      <c r="SB54" s="14"/>
      <c r="SC54" s="14"/>
      <c r="SD54" s="14"/>
      <c r="SE54" s="14"/>
      <c r="SF54" s="14"/>
      <c r="SG54" s="14"/>
      <c r="SH54" s="14"/>
      <c r="SI54" s="14"/>
      <c r="SJ54" s="14"/>
      <c r="SK54" s="14"/>
      <c r="SL54" s="14"/>
      <c r="SM54" s="14"/>
      <c r="SN54" s="14"/>
      <c r="SO54" s="14"/>
      <c r="SP54" s="14"/>
      <c r="SQ54" s="14"/>
      <c r="SR54" s="14"/>
      <c r="SS54" s="14"/>
      <c r="ST54" s="14"/>
      <c r="SU54" s="14"/>
      <c r="SV54" s="14"/>
      <c r="SW54" s="14"/>
      <c r="SX54" s="14"/>
      <c r="SY54" s="14"/>
      <c r="SZ54" s="14"/>
      <c r="TA54" s="14"/>
      <c r="TB54" s="14"/>
      <c r="TC54" s="14"/>
      <c r="TD54" s="14"/>
      <c r="TE54" s="14"/>
      <c r="TF54" s="14"/>
      <c r="TG54" s="14"/>
      <c r="TH54" s="14"/>
      <c r="TI54" s="14"/>
      <c r="TJ54" s="14"/>
      <c r="TK54" s="14"/>
      <c r="TL54" s="14"/>
      <c r="TM54" s="14"/>
      <c r="TN54" s="14"/>
      <c r="TO54" s="14"/>
      <c r="TP54" s="14"/>
      <c r="TQ54" s="14"/>
      <c r="TR54" s="14"/>
      <c r="TS54" s="14"/>
      <c r="TT54" s="14"/>
      <c r="TU54" s="14"/>
      <c r="TV54" s="14"/>
      <c r="TW54" s="14"/>
      <c r="TX54" s="14"/>
      <c r="TY54" s="14"/>
      <c r="TZ54" s="14"/>
      <c r="UA54" s="14"/>
      <c r="UB54" s="14"/>
      <c r="UC54" s="14"/>
      <c r="UD54" s="14"/>
      <c r="UE54" s="14"/>
      <c r="UF54" s="14"/>
      <c r="UG54" s="14"/>
      <c r="UH54" s="14"/>
      <c r="UI54" s="14"/>
      <c r="UJ54" s="14"/>
      <c r="UK54" s="14"/>
      <c r="UL54" s="14"/>
      <c r="UM54" s="14"/>
      <c r="UN54" s="14"/>
      <c r="UO54" s="14"/>
      <c r="UP54" s="14"/>
      <c r="UQ54" s="14"/>
      <c r="UR54" s="14"/>
      <c r="US54" s="14"/>
      <c r="UT54" s="14"/>
      <c r="UU54" s="14"/>
      <c r="UV54" s="14"/>
      <c r="UW54" s="14"/>
      <c r="UX54" s="14"/>
      <c r="UY54" s="14"/>
      <c r="UZ54" s="14"/>
      <c r="VA54" s="14"/>
      <c r="VB54" s="14"/>
      <c r="VC54" s="14"/>
      <c r="VD54" s="14"/>
      <c r="VE54" s="14"/>
      <c r="VF54" s="14"/>
      <c r="VG54" s="14"/>
      <c r="VH54" s="14"/>
      <c r="VI54" s="14"/>
      <c r="VJ54" s="14"/>
      <c r="VK54" s="14"/>
      <c r="VL54" s="14"/>
      <c r="VM54" s="14"/>
      <c r="VN54" s="14"/>
      <c r="VO54" s="14"/>
      <c r="VP54" s="14"/>
      <c r="VQ54" s="14"/>
      <c r="VR54" s="14"/>
      <c r="VS54" s="14"/>
      <c r="VT54" s="14"/>
      <c r="VU54" s="14"/>
      <c r="VV54" s="14"/>
      <c r="VW54" s="14"/>
      <c r="VX54" s="14"/>
      <c r="VY54" s="14"/>
      <c r="VZ54" s="14"/>
      <c r="WA54" s="14"/>
      <c r="WB54" s="14"/>
      <c r="WC54" s="14"/>
      <c r="WD54" s="14"/>
      <c r="WE54" s="14"/>
      <c r="WF54" s="14"/>
      <c r="WG54" s="14"/>
      <c r="WH54" s="14"/>
      <c r="WI54" s="14"/>
      <c r="WJ54" s="14"/>
      <c r="WK54" s="14"/>
      <c r="WL54" s="14"/>
      <c r="WM54" s="14"/>
      <c r="WN54" s="14"/>
      <c r="WO54" s="14"/>
      <c r="WP54" s="14"/>
      <c r="WQ54" s="14"/>
      <c r="WR54" s="14"/>
      <c r="WS54" s="14"/>
      <c r="WT54" s="14"/>
      <c r="WU54" s="14"/>
      <c r="WV54" s="14"/>
      <c r="WW54" s="14"/>
      <c r="WX54" s="14"/>
      <c r="WY54" s="14"/>
      <c r="WZ54" s="14"/>
      <c r="XA54" s="14"/>
      <c r="XB54" s="14"/>
      <c r="XC54" s="14"/>
      <c r="XD54" s="14"/>
      <c r="XE54" s="14"/>
      <c r="XF54" s="14"/>
      <c r="XG54" s="14"/>
      <c r="XH54" s="14"/>
      <c r="XI54" s="14"/>
      <c r="XJ54" s="14"/>
      <c r="XK54" s="14"/>
      <c r="XL54" s="14"/>
      <c r="XM54" s="14"/>
      <c r="XN54" s="14"/>
      <c r="XO54" s="14"/>
      <c r="XP54" s="14"/>
      <c r="XQ54" s="14"/>
      <c r="XR54" s="14"/>
      <c r="XS54" s="14"/>
      <c r="XT54" s="14"/>
      <c r="XU54" s="14"/>
      <c r="XV54" s="14"/>
      <c r="XW54" s="14"/>
      <c r="XX54" s="14"/>
      <c r="XY54" s="14"/>
      <c r="XZ54" s="14"/>
      <c r="YA54" s="14"/>
      <c r="YB54" s="14"/>
      <c r="YC54" s="14"/>
      <c r="YD54" s="14"/>
      <c r="YE54" s="14"/>
      <c r="YF54" s="14"/>
      <c r="YG54" s="14"/>
      <c r="YH54" s="14"/>
      <c r="YI54" s="14"/>
      <c r="YJ54" s="14"/>
      <c r="YK54" s="14"/>
      <c r="YL54" s="14"/>
      <c r="YM54" s="14"/>
      <c r="YN54" s="14"/>
      <c r="YO54" s="14"/>
      <c r="YP54" s="14"/>
      <c r="YQ54" s="14"/>
      <c r="YR54" s="14"/>
      <c r="YS54" s="14"/>
      <c r="YT54" s="14"/>
      <c r="YU54" s="14"/>
      <c r="YV54" s="14"/>
      <c r="YW54" s="14"/>
      <c r="YX54" s="14"/>
      <c r="YY54" s="14"/>
      <c r="YZ54" s="14"/>
      <c r="ZA54" s="14"/>
      <c r="ZB54" s="14"/>
      <c r="ZC54" s="14"/>
      <c r="ZD54" s="14"/>
      <c r="ZE54" s="14"/>
      <c r="ZF54" s="14"/>
      <c r="ZG54" s="14"/>
      <c r="ZH54" s="14"/>
      <c r="ZI54" s="14"/>
      <c r="ZJ54" s="14"/>
      <c r="ZK54" s="14"/>
      <c r="ZL54" s="14"/>
      <c r="ZM54" s="14"/>
      <c r="ZN54" s="14"/>
      <c r="ZO54" s="14"/>
      <c r="ZP54" s="14"/>
      <c r="ZQ54" s="14"/>
      <c r="ZR54" s="14"/>
      <c r="ZS54" s="14"/>
      <c r="ZT54" s="14"/>
      <c r="ZU54" s="14"/>
      <c r="ZV54" s="14"/>
      <c r="ZW54" s="14"/>
      <c r="ZX54" s="14"/>
      <c r="ZY54" s="14"/>
      <c r="ZZ54" s="14"/>
      <c r="AAA54" s="14"/>
      <c r="AAB54" s="14"/>
      <c r="AAC54" s="14"/>
      <c r="AAD54" s="14"/>
      <c r="AAE54" s="14"/>
      <c r="AAF54" s="14"/>
      <c r="AAG54" s="14"/>
      <c r="AAH54" s="14"/>
      <c r="AAI54" s="14"/>
      <c r="AAJ54" s="14"/>
      <c r="AAK54" s="14"/>
      <c r="AAL54" s="14"/>
      <c r="AAM54" s="14"/>
      <c r="AAN54" s="14"/>
      <c r="AAO54" s="14"/>
      <c r="AAP54" s="14"/>
      <c r="AAQ54" s="14"/>
      <c r="AAR54" s="14"/>
      <c r="AAS54" s="14"/>
      <c r="AAT54" s="14"/>
      <c r="AAU54" s="14"/>
      <c r="AAV54" s="14"/>
      <c r="AAW54" s="14"/>
      <c r="AAX54" s="14"/>
      <c r="AAY54" s="14"/>
      <c r="AAZ54" s="14"/>
      <c r="ABA54" s="14"/>
      <c r="ABB54" s="14"/>
      <c r="ABC54" s="14"/>
      <c r="ABD54" s="14"/>
      <c r="ABE54" s="14"/>
      <c r="ABF54" s="14"/>
      <c r="ABG54" s="14"/>
      <c r="ABH54" s="14"/>
      <c r="ABI54" s="14"/>
      <c r="ABJ54" s="14"/>
      <c r="ABK54" s="14"/>
      <c r="ABL54" s="14"/>
      <c r="ABM54" s="14"/>
      <c r="ABN54" s="14"/>
      <c r="ABO54" s="14"/>
      <c r="ABP54" s="14"/>
      <c r="ABQ54" s="14"/>
      <c r="ABR54" s="14"/>
      <c r="ABS54" s="14"/>
      <c r="ABT54" s="14"/>
      <c r="ABU54" s="14"/>
      <c r="ABV54" s="14"/>
      <c r="ABW54" s="14"/>
      <c r="ABX54" s="14"/>
      <c r="ABY54" s="14"/>
      <c r="ABZ54" s="14"/>
      <c r="ACA54" s="14"/>
      <c r="ACB54" s="14"/>
      <c r="ACC54" s="14"/>
      <c r="ACD54" s="14"/>
      <c r="ACE54" s="14"/>
      <c r="ACF54" s="14"/>
      <c r="ACG54" s="14"/>
      <c r="ACH54" s="14"/>
      <c r="ACI54" s="14"/>
      <c r="ACJ54" s="14"/>
      <c r="ACK54" s="14"/>
      <c r="ACL54" s="14"/>
      <c r="ACM54" s="14"/>
      <c r="ACN54" s="14"/>
      <c r="ACO54" s="14"/>
      <c r="ACP54" s="14"/>
      <c r="ACQ54" s="14"/>
      <c r="ACR54" s="14"/>
      <c r="ACS54" s="14"/>
      <c r="ACT54" s="14"/>
      <c r="ACU54" s="14"/>
      <c r="ACV54" s="14"/>
      <c r="ACW54" s="14"/>
      <c r="ACX54" s="14"/>
      <c r="ACY54" s="14"/>
      <c r="ACZ54" s="14"/>
      <c r="ADA54" s="14"/>
      <c r="ADB54" s="14"/>
      <c r="ADC54" s="14"/>
      <c r="ADD54" s="14"/>
      <c r="ADE54" s="14"/>
      <c r="ADF54" s="14"/>
      <c r="ADG54" s="14"/>
      <c r="ADH54" s="14"/>
      <c r="ADI54" s="14"/>
      <c r="ADJ54" s="14"/>
      <c r="ADK54" s="14"/>
      <c r="ADL54" s="14"/>
      <c r="ADM54" s="14"/>
      <c r="ADN54" s="14"/>
      <c r="ADO54" s="14"/>
      <c r="ADP54" s="14"/>
      <c r="ADQ54" s="14"/>
      <c r="ADR54" s="14"/>
      <c r="ADS54" s="14"/>
      <c r="ADT54" s="14"/>
      <c r="ADU54" s="14"/>
      <c r="ADV54" s="14"/>
      <c r="ADW54" s="14"/>
      <c r="ADX54" s="14"/>
      <c r="ADY54" s="14"/>
      <c r="ADZ54" s="14"/>
      <c r="AEA54" s="14"/>
      <c r="AEB54" s="14"/>
      <c r="AEC54" s="14"/>
      <c r="AED54" s="14"/>
      <c r="AEE54" s="14"/>
      <c r="AEF54" s="14"/>
      <c r="AEG54" s="14"/>
      <c r="AEH54" s="14"/>
      <c r="AEI54" s="14"/>
      <c r="AEJ54" s="14"/>
      <c r="AEK54" s="14"/>
      <c r="AEL54" s="14"/>
      <c r="AEM54" s="14"/>
      <c r="AEN54" s="14"/>
      <c r="AEO54" s="14"/>
      <c r="AEP54" s="14"/>
      <c r="AEQ54" s="14"/>
      <c r="AER54" s="14"/>
      <c r="AES54" s="14"/>
      <c r="AET54" s="14"/>
      <c r="AEU54" s="14"/>
      <c r="AEV54" s="14"/>
      <c r="AEW54" s="14"/>
      <c r="AEX54" s="14"/>
      <c r="AEY54" s="14"/>
      <c r="AEZ54" s="14"/>
      <c r="AFA54" s="14"/>
      <c r="AFB54" s="14"/>
      <c r="AFC54" s="14"/>
      <c r="AFD54" s="14"/>
      <c r="AFE54" s="14"/>
      <c r="AFF54" s="14"/>
      <c r="AFG54" s="14"/>
      <c r="AFH54" s="14"/>
      <c r="AFI54" s="14"/>
      <c r="AFJ54" s="14"/>
      <c r="AFK54" s="14"/>
      <c r="AFL54" s="14"/>
      <c r="AFM54" s="14"/>
      <c r="AFN54" s="14"/>
      <c r="AFO54" s="14"/>
      <c r="AFP54" s="14"/>
      <c r="AFQ54" s="14"/>
      <c r="AFR54" s="14"/>
      <c r="AFS54" s="14"/>
      <c r="AFT54" s="14"/>
      <c r="AFU54" s="14"/>
      <c r="AFV54" s="14"/>
      <c r="AFW54" s="14"/>
      <c r="AFX54" s="14"/>
      <c r="AFY54" s="14"/>
      <c r="AFZ54" s="14"/>
      <c r="AGA54" s="14"/>
      <c r="AGB54" s="14"/>
      <c r="AGC54" s="14"/>
      <c r="AGD54" s="14"/>
      <c r="AGE54" s="14"/>
      <c r="AGF54" s="14"/>
      <c r="AGG54" s="14"/>
      <c r="AGH54" s="14"/>
      <c r="AGI54" s="14"/>
      <c r="AGJ54" s="14"/>
      <c r="AGK54" s="14"/>
      <c r="AGL54" s="14"/>
      <c r="AGM54" s="14"/>
      <c r="AGN54" s="14"/>
      <c r="AGO54" s="14"/>
      <c r="AGP54" s="14"/>
      <c r="AGQ54" s="14"/>
      <c r="AGR54" s="14"/>
      <c r="AGS54" s="14"/>
      <c r="AGT54" s="14"/>
      <c r="AGU54" s="14"/>
      <c r="AGV54" s="14"/>
      <c r="AGW54" s="14"/>
      <c r="AGX54" s="14"/>
      <c r="AGY54" s="14"/>
      <c r="AGZ54" s="14"/>
      <c r="AHA54" s="14"/>
      <c r="AHB54" s="14"/>
      <c r="AHC54" s="14"/>
      <c r="AHD54" s="14"/>
      <c r="AHE54" s="14"/>
      <c r="AHF54" s="14"/>
      <c r="AHG54" s="14"/>
      <c r="AHH54" s="14"/>
      <c r="AHI54" s="14"/>
      <c r="AHJ54" s="14"/>
      <c r="AHK54" s="14"/>
      <c r="AHL54" s="14"/>
      <c r="AHM54" s="14"/>
      <c r="AHN54" s="14"/>
      <c r="AHO54" s="14"/>
      <c r="AHP54" s="14"/>
      <c r="AHQ54" s="14"/>
      <c r="AHR54" s="14"/>
      <c r="AHS54" s="14"/>
      <c r="AHT54" s="14"/>
      <c r="AHU54" s="14"/>
      <c r="AHV54" s="14"/>
      <c r="AHW54" s="14"/>
      <c r="AHX54" s="14"/>
      <c r="AHY54" s="14"/>
      <c r="AHZ54" s="14"/>
      <c r="AIA54" s="14"/>
      <c r="AIB54" s="14"/>
      <c r="AIC54" s="14"/>
      <c r="AID54" s="14"/>
      <c r="AIE54" s="14"/>
      <c r="AIF54" s="14"/>
      <c r="AIG54" s="14"/>
      <c r="AIH54" s="14"/>
      <c r="AII54" s="14"/>
      <c r="AIJ54" s="14"/>
      <c r="AIK54" s="14"/>
      <c r="AIL54" s="14"/>
      <c r="AIM54" s="14"/>
      <c r="AIN54" s="14"/>
      <c r="AIO54" s="14"/>
      <c r="AIP54" s="14"/>
      <c r="AIQ54" s="14"/>
      <c r="AIR54" s="14"/>
      <c r="AIS54" s="14"/>
      <c r="AIT54" s="14"/>
      <c r="AIU54" s="14"/>
      <c r="AIV54" s="14"/>
      <c r="AIW54" s="14"/>
      <c r="AIX54" s="14"/>
      <c r="AIY54" s="14"/>
      <c r="AIZ54" s="14"/>
      <c r="AJA54" s="14"/>
      <c r="AJB54" s="14"/>
      <c r="AJC54" s="14"/>
      <c r="AJD54" s="14"/>
      <c r="AJE54" s="14"/>
      <c r="AJF54" s="14"/>
      <c r="AJG54" s="14"/>
      <c r="AJH54" s="14"/>
      <c r="AJI54" s="14"/>
      <c r="AJJ54" s="14"/>
      <c r="AJK54" s="14"/>
      <c r="AJL54" s="14"/>
      <c r="AJM54" s="14"/>
      <c r="AJN54" s="14"/>
      <c r="AJO54" s="14"/>
      <c r="AJP54" s="14"/>
      <c r="AJQ54" s="14"/>
      <c r="AJR54" s="14"/>
      <c r="AJS54" s="14"/>
      <c r="AJT54" s="14"/>
      <c r="AJU54" s="14"/>
      <c r="AJV54" s="14"/>
      <c r="AJW54" s="14"/>
      <c r="AJX54" s="14"/>
      <c r="AJY54" s="14"/>
      <c r="AJZ54" s="14"/>
      <c r="AKA54" s="14"/>
      <c r="AKB54" s="14"/>
      <c r="AKC54" s="14"/>
      <c r="AKD54" s="14"/>
      <c r="AKE54" s="14"/>
      <c r="AKF54" s="14"/>
      <c r="AKG54" s="14"/>
      <c r="AKH54" s="14"/>
      <c r="AKI54" s="14"/>
      <c r="AKJ54" s="14"/>
      <c r="AKK54" s="14"/>
      <c r="AKL54" s="14"/>
      <c r="AKM54" s="14"/>
      <c r="AKN54" s="14"/>
      <c r="AKO54" s="14"/>
      <c r="AKP54" s="14"/>
      <c r="AKQ54" s="14"/>
      <c r="AKR54" s="14"/>
      <c r="AKS54" s="14"/>
      <c r="AKT54" s="14"/>
      <c r="AKU54" s="14"/>
      <c r="AKV54" s="14"/>
      <c r="AKW54" s="14"/>
      <c r="AKX54" s="14"/>
      <c r="AKY54" s="14"/>
      <c r="AKZ54" s="14"/>
      <c r="ALA54" s="14"/>
      <c r="ALB54" s="14"/>
      <c r="ALC54" s="14"/>
      <c r="ALD54" s="14"/>
      <c r="ALE54" s="14"/>
      <c r="ALF54" s="14"/>
      <c r="ALG54" s="14"/>
      <c r="ALH54" s="14"/>
      <c r="ALI54" s="14"/>
      <c r="ALJ54" s="14"/>
      <c r="ALK54" s="14"/>
      <c r="ALL54" s="14"/>
      <c r="ALM54" s="14"/>
      <c r="ALN54" s="14"/>
      <c r="ALO54" s="14"/>
      <c r="ALP54" s="14"/>
      <c r="ALQ54" s="14"/>
      <c r="ALR54" s="14"/>
      <c r="ALS54" s="14"/>
      <c r="ALT54" s="14"/>
      <c r="ALU54" s="14"/>
      <c r="ALV54" s="14"/>
      <c r="ALW54" s="14"/>
      <c r="ALX54" s="14"/>
      <c r="ALY54" s="14"/>
      <c r="ALZ54" s="14"/>
      <c r="AMA54" s="14"/>
      <c r="AMB54" s="14"/>
      <c r="AMC54" s="14"/>
      <c r="AMD54" s="14"/>
      <c r="AME54" s="14"/>
      <c r="AMF54" s="14"/>
      <c r="AMG54" s="14"/>
      <c r="AMH54" s="14"/>
      <c r="AMI54" s="14"/>
      <c r="AMJ54" s="14"/>
      <c r="AMK54" s="14"/>
      <c r="AML54" s="14"/>
    </row>
    <row r="55" spans="1:1026" ht="30.6" x14ac:dyDescent="0.25">
      <c r="A55" s="9" t="s">
        <v>118</v>
      </c>
      <c r="B55" s="8" t="s">
        <v>119</v>
      </c>
      <c r="C55" s="9" t="s">
        <v>55</v>
      </c>
      <c r="D55" s="9" t="s">
        <v>50</v>
      </c>
      <c r="E55" s="9" t="s">
        <v>114</v>
      </c>
      <c r="F55" s="9" t="s">
        <v>115</v>
      </c>
      <c r="G55" s="9" t="s">
        <v>102</v>
      </c>
      <c r="H55" s="8" t="s">
        <v>116</v>
      </c>
      <c r="I55" s="8" t="s">
        <v>117</v>
      </c>
      <c r="J55" s="11" t="s">
        <v>122</v>
      </c>
      <c r="K55" s="9">
        <v>1</v>
      </c>
      <c r="L55" s="9" t="s">
        <v>54</v>
      </c>
      <c r="M55" s="8" t="s">
        <v>41</v>
      </c>
      <c r="N55" s="9">
        <v>5</v>
      </c>
      <c r="O55" s="24"/>
      <c r="P55" s="24"/>
      <c r="Q55" s="24"/>
      <c r="R55" s="24">
        <f t="shared" si="32"/>
        <v>0</v>
      </c>
      <c r="S55" s="24"/>
      <c r="T55" s="24">
        <v>63275886.619999997</v>
      </c>
      <c r="U55" s="24">
        <v>0</v>
      </c>
      <c r="V55" s="25">
        <f t="shared" si="37"/>
        <v>63275886.619999997</v>
      </c>
      <c r="W55" s="24">
        <v>63275886.619999997</v>
      </c>
      <c r="X55" s="28">
        <f t="shared" si="38"/>
        <v>1</v>
      </c>
      <c r="Y55" s="24">
        <v>63275886.619999997</v>
      </c>
      <c r="Z55" s="28">
        <f t="shared" si="39"/>
        <v>1</v>
      </c>
      <c r="AA55" s="24">
        <v>63275886.619999997</v>
      </c>
      <c r="AB55" s="28">
        <f t="shared" si="40"/>
        <v>1</v>
      </c>
    </row>
    <row r="56" spans="1:1026" s="15" customFormat="1" ht="30.6" x14ac:dyDescent="0.25">
      <c r="A56" s="30" t="s">
        <v>118</v>
      </c>
      <c r="B56" s="11" t="s">
        <v>119</v>
      </c>
      <c r="C56" s="30" t="s">
        <v>55</v>
      </c>
      <c r="D56" s="30" t="s">
        <v>50</v>
      </c>
      <c r="E56" s="30" t="s">
        <v>114</v>
      </c>
      <c r="F56" s="30" t="s">
        <v>115</v>
      </c>
      <c r="G56" s="30" t="s">
        <v>102</v>
      </c>
      <c r="H56" s="11" t="s">
        <v>116</v>
      </c>
      <c r="I56" s="11" t="s">
        <v>117</v>
      </c>
      <c r="J56" s="11" t="s">
        <v>122</v>
      </c>
      <c r="K56" s="30">
        <v>1</v>
      </c>
      <c r="L56" s="30" t="s">
        <v>54</v>
      </c>
      <c r="M56" s="11" t="s">
        <v>41</v>
      </c>
      <c r="N56" s="30">
        <v>3</v>
      </c>
      <c r="O56" s="24"/>
      <c r="P56" s="24"/>
      <c r="Q56" s="24"/>
      <c r="R56" s="24">
        <f t="shared" ref="R56" si="41">O56+P56+Q56</f>
        <v>0</v>
      </c>
      <c r="S56" s="24"/>
      <c r="T56" s="24">
        <v>127499147.56</v>
      </c>
      <c r="U56" s="24">
        <v>0</v>
      </c>
      <c r="V56" s="31">
        <f t="shared" ref="V56" si="42">R56+S56+T56+U56</f>
        <v>127499147.56</v>
      </c>
      <c r="W56" s="24">
        <v>127402517.62</v>
      </c>
      <c r="X56" s="28">
        <f t="shared" ref="X56" si="43">W56/V56</f>
        <v>0.99924211305056354</v>
      </c>
      <c r="Y56" s="24">
        <v>127402517.62</v>
      </c>
      <c r="Z56" s="28">
        <f t="shared" ref="Z56" si="44">Y56/V56</f>
        <v>0.99924211305056354</v>
      </c>
      <c r="AA56" s="24">
        <v>127402517.62</v>
      </c>
      <c r="AB56" s="28">
        <f t="shared" ref="AB56" si="45">AA56/V56</f>
        <v>0.99924211305056354</v>
      </c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/>
      <c r="OO56" s="14"/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14"/>
      <c r="PF56" s="14"/>
      <c r="PG56" s="14"/>
      <c r="PH56" s="14"/>
      <c r="PI56" s="14"/>
      <c r="PJ56" s="14"/>
      <c r="PK56" s="14"/>
      <c r="PL56" s="14"/>
      <c r="PM56" s="14"/>
      <c r="PN56" s="14"/>
      <c r="PO56" s="14"/>
      <c r="PP56" s="14"/>
      <c r="PQ56" s="14"/>
      <c r="PR56" s="14"/>
      <c r="PS56" s="14"/>
      <c r="PT56" s="14"/>
      <c r="PU56" s="14"/>
      <c r="PV56" s="14"/>
      <c r="PW56" s="14"/>
      <c r="PX56" s="14"/>
      <c r="PY56" s="14"/>
      <c r="PZ56" s="14"/>
      <c r="QA56" s="14"/>
      <c r="QB56" s="14"/>
      <c r="QC56" s="14"/>
      <c r="QD56" s="14"/>
      <c r="QE56" s="14"/>
      <c r="QF56" s="14"/>
      <c r="QG56" s="14"/>
      <c r="QH56" s="14"/>
      <c r="QI56" s="14"/>
      <c r="QJ56" s="14"/>
      <c r="QK56" s="14"/>
      <c r="QL56" s="14"/>
      <c r="QM56" s="14"/>
      <c r="QN56" s="14"/>
      <c r="QO56" s="14"/>
      <c r="QP56" s="14"/>
      <c r="QQ56" s="14"/>
      <c r="QR56" s="14"/>
      <c r="QS56" s="14"/>
      <c r="QT56" s="14"/>
      <c r="QU56" s="14"/>
      <c r="QV56" s="14"/>
      <c r="QW56" s="14"/>
      <c r="QX56" s="14"/>
      <c r="QY56" s="14"/>
      <c r="QZ56" s="14"/>
      <c r="RA56" s="14"/>
      <c r="RB56" s="14"/>
      <c r="RC56" s="14"/>
      <c r="RD56" s="14"/>
      <c r="RE56" s="14"/>
      <c r="RF56" s="14"/>
      <c r="RG56" s="14"/>
      <c r="RH56" s="14"/>
      <c r="RI56" s="14"/>
      <c r="RJ56" s="14"/>
      <c r="RK56" s="14"/>
      <c r="RL56" s="14"/>
      <c r="RM56" s="14"/>
      <c r="RN56" s="14"/>
      <c r="RO56" s="14"/>
      <c r="RP56" s="14"/>
      <c r="RQ56" s="14"/>
      <c r="RR56" s="14"/>
      <c r="RS56" s="14"/>
      <c r="RT56" s="14"/>
      <c r="RU56" s="14"/>
      <c r="RV56" s="14"/>
      <c r="RW56" s="14"/>
      <c r="RX56" s="14"/>
      <c r="RY56" s="14"/>
      <c r="RZ56" s="14"/>
      <c r="SA56" s="14"/>
      <c r="SB56" s="14"/>
      <c r="SC56" s="14"/>
      <c r="SD56" s="14"/>
      <c r="SE56" s="14"/>
      <c r="SF56" s="14"/>
      <c r="SG56" s="14"/>
      <c r="SH56" s="14"/>
      <c r="SI56" s="14"/>
      <c r="SJ56" s="14"/>
      <c r="SK56" s="14"/>
      <c r="SL56" s="14"/>
      <c r="SM56" s="14"/>
      <c r="SN56" s="14"/>
      <c r="SO56" s="14"/>
      <c r="SP56" s="14"/>
      <c r="SQ56" s="14"/>
      <c r="SR56" s="14"/>
      <c r="SS56" s="14"/>
      <c r="ST56" s="14"/>
      <c r="SU56" s="14"/>
      <c r="SV56" s="14"/>
      <c r="SW56" s="14"/>
      <c r="SX56" s="14"/>
      <c r="SY56" s="14"/>
      <c r="SZ56" s="14"/>
      <c r="TA56" s="14"/>
      <c r="TB56" s="14"/>
      <c r="TC56" s="14"/>
      <c r="TD56" s="14"/>
      <c r="TE56" s="14"/>
      <c r="TF56" s="14"/>
      <c r="TG56" s="14"/>
      <c r="TH56" s="14"/>
      <c r="TI56" s="14"/>
      <c r="TJ56" s="14"/>
      <c r="TK56" s="14"/>
      <c r="TL56" s="14"/>
      <c r="TM56" s="14"/>
      <c r="TN56" s="14"/>
      <c r="TO56" s="14"/>
      <c r="TP56" s="14"/>
      <c r="TQ56" s="14"/>
      <c r="TR56" s="14"/>
      <c r="TS56" s="14"/>
      <c r="TT56" s="14"/>
      <c r="TU56" s="14"/>
      <c r="TV56" s="14"/>
      <c r="TW56" s="14"/>
      <c r="TX56" s="14"/>
      <c r="TY56" s="14"/>
      <c r="TZ56" s="14"/>
      <c r="UA56" s="14"/>
      <c r="UB56" s="14"/>
      <c r="UC56" s="14"/>
      <c r="UD56" s="14"/>
      <c r="UE56" s="14"/>
      <c r="UF56" s="14"/>
      <c r="UG56" s="14"/>
      <c r="UH56" s="14"/>
      <c r="UI56" s="14"/>
      <c r="UJ56" s="14"/>
      <c r="UK56" s="14"/>
      <c r="UL56" s="14"/>
      <c r="UM56" s="14"/>
      <c r="UN56" s="14"/>
      <c r="UO56" s="14"/>
      <c r="UP56" s="14"/>
      <c r="UQ56" s="14"/>
      <c r="UR56" s="14"/>
      <c r="US56" s="14"/>
      <c r="UT56" s="14"/>
      <c r="UU56" s="14"/>
      <c r="UV56" s="14"/>
      <c r="UW56" s="14"/>
      <c r="UX56" s="14"/>
      <c r="UY56" s="14"/>
      <c r="UZ56" s="14"/>
      <c r="VA56" s="14"/>
      <c r="VB56" s="14"/>
      <c r="VC56" s="14"/>
      <c r="VD56" s="14"/>
      <c r="VE56" s="14"/>
      <c r="VF56" s="14"/>
      <c r="VG56" s="14"/>
      <c r="VH56" s="14"/>
      <c r="VI56" s="14"/>
      <c r="VJ56" s="14"/>
      <c r="VK56" s="14"/>
      <c r="VL56" s="14"/>
      <c r="VM56" s="14"/>
      <c r="VN56" s="14"/>
      <c r="VO56" s="14"/>
      <c r="VP56" s="14"/>
      <c r="VQ56" s="14"/>
      <c r="VR56" s="14"/>
      <c r="VS56" s="14"/>
      <c r="VT56" s="14"/>
      <c r="VU56" s="14"/>
      <c r="VV56" s="14"/>
      <c r="VW56" s="14"/>
      <c r="VX56" s="14"/>
      <c r="VY56" s="14"/>
      <c r="VZ56" s="14"/>
      <c r="WA56" s="14"/>
      <c r="WB56" s="14"/>
      <c r="WC56" s="14"/>
      <c r="WD56" s="14"/>
      <c r="WE56" s="14"/>
      <c r="WF56" s="14"/>
      <c r="WG56" s="14"/>
      <c r="WH56" s="14"/>
      <c r="WI56" s="14"/>
      <c r="WJ56" s="14"/>
      <c r="WK56" s="14"/>
      <c r="WL56" s="14"/>
      <c r="WM56" s="14"/>
      <c r="WN56" s="14"/>
      <c r="WO56" s="14"/>
      <c r="WP56" s="14"/>
      <c r="WQ56" s="14"/>
      <c r="WR56" s="14"/>
      <c r="WS56" s="14"/>
      <c r="WT56" s="14"/>
      <c r="WU56" s="14"/>
      <c r="WV56" s="14"/>
      <c r="WW56" s="14"/>
      <c r="WX56" s="14"/>
      <c r="WY56" s="14"/>
      <c r="WZ56" s="14"/>
      <c r="XA56" s="14"/>
      <c r="XB56" s="14"/>
      <c r="XC56" s="14"/>
      <c r="XD56" s="14"/>
      <c r="XE56" s="14"/>
      <c r="XF56" s="14"/>
      <c r="XG56" s="14"/>
      <c r="XH56" s="14"/>
      <c r="XI56" s="14"/>
      <c r="XJ56" s="14"/>
      <c r="XK56" s="14"/>
      <c r="XL56" s="14"/>
      <c r="XM56" s="14"/>
      <c r="XN56" s="14"/>
      <c r="XO56" s="14"/>
      <c r="XP56" s="14"/>
      <c r="XQ56" s="14"/>
      <c r="XR56" s="14"/>
      <c r="XS56" s="14"/>
      <c r="XT56" s="14"/>
      <c r="XU56" s="14"/>
      <c r="XV56" s="14"/>
      <c r="XW56" s="14"/>
      <c r="XX56" s="14"/>
      <c r="XY56" s="14"/>
      <c r="XZ56" s="14"/>
      <c r="YA56" s="14"/>
      <c r="YB56" s="14"/>
      <c r="YC56" s="14"/>
      <c r="YD56" s="14"/>
      <c r="YE56" s="14"/>
      <c r="YF56" s="14"/>
      <c r="YG56" s="14"/>
      <c r="YH56" s="14"/>
      <c r="YI56" s="14"/>
      <c r="YJ56" s="14"/>
      <c r="YK56" s="14"/>
      <c r="YL56" s="14"/>
      <c r="YM56" s="14"/>
      <c r="YN56" s="14"/>
      <c r="YO56" s="14"/>
      <c r="YP56" s="14"/>
      <c r="YQ56" s="14"/>
      <c r="YR56" s="14"/>
      <c r="YS56" s="14"/>
      <c r="YT56" s="14"/>
      <c r="YU56" s="14"/>
      <c r="YV56" s="14"/>
      <c r="YW56" s="14"/>
      <c r="YX56" s="14"/>
      <c r="YY56" s="14"/>
      <c r="YZ56" s="14"/>
      <c r="ZA56" s="14"/>
      <c r="ZB56" s="14"/>
      <c r="ZC56" s="14"/>
      <c r="ZD56" s="14"/>
      <c r="ZE56" s="14"/>
      <c r="ZF56" s="14"/>
      <c r="ZG56" s="14"/>
      <c r="ZH56" s="14"/>
      <c r="ZI56" s="14"/>
      <c r="ZJ56" s="14"/>
      <c r="ZK56" s="14"/>
      <c r="ZL56" s="14"/>
      <c r="ZM56" s="14"/>
      <c r="ZN56" s="14"/>
      <c r="ZO56" s="14"/>
      <c r="ZP56" s="14"/>
      <c r="ZQ56" s="14"/>
      <c r="ZR56" s="14"/>
      <c r="ZS56" s="14"/>
      <c r="ZT56" s="14"/>
      <c r="ZU56" s="14"/>
      <c r="ZV56" s="14"/>
      <c r="ZW56" s="14"/>
      <c r="ZX56" s="14"/>
      <c r="ZY56" s="14"/>
      <c r="ZZ56" s="14"/>
      <c r="AAA56" s="14"/>
      <c r="AAB56" s="14"/>
      <c r="AAC56" s="14"/>
      <c r="AAD56" s="14"/>
      <c r="AAE56" s="14"/>
      <c r="AAF56" s="14"/>
      <c r="AAG56" s="14"/>
      <c r="AAH56" s="14"/>
      <c r="AAI56" s="14"/>
      <c r="AAJ56" s="14"/>
      <c r="AAK56" s="14"/>
      <c r="AAL56" s="14"/>
      <c r="AAM56" s="14"/>
      <c r="AAN56" s="14"/>
      <c r="AAO56" s="14"/>
      <c r="AAP56" s="14"/>
      <c r="AAQ56" s="14"/>
      <c r="AAR56" s="14"/>
      <c r="AAS56" s="14"/>
      <c r="AAT56" s="14"/>
      <c r="AAU56" s="14"/>
      <c r="AAV56" s="14"/>
      <c r="AAW56" s="14"/>
      <c r="AAX56" s="14"/>
      <c r="AAY56" s="14"/>
      <c r="AAZ56" s="14"/>
      <c r="ABA56" s="14"/>
      <c r="ABB56" s="14"/>
      <c r="ABC56" s="14"/>
      <c r="ABD56" s="14"/>
      <c r="ABE56" s="14"/>
      <c r="ABF56" s="14"/>
      <c r="ABG56" s="14"/>
      <c r="ABH56" s="14"/>
      <c r="ABI56" s="14"/>
      <c r="ABJ56" s="14"/>
      <c r="ABK56" s="14"/>
      <c r="ABL56" s="14"/>
      <c r="ABM56" s="14"/>
      <c r="ABN56" s="14"/>
      <c r="ABO56" s="14"/>
      <c r="ABP56" s="14"/>
      <c r="ABQ56" s="14"/>
      <c r="ABR56" s="14"/>
      <c r="ABS56" s="14"/>
      <c r="ABT56" s="14"/>
      <c r="ABU56" s="14"/>
      <c r="ABV56" s="14"/>
      <c r="ABW56" s="14"/>
      <c r="ABX56" s="14"/>
      <c r="ABY56" s="14"/>
      <c r="ABZ56" s="14"/>
      <c r="ACA56" s="14"/>
      <c r="ACB56" s="14"/>
      <c r="ACC56" s="14"/>
      <c r="ACD56" s="14"/>
      <c r="ACE56" s="14"/>
      <c r="ACF56" s="14"/>
      <c r="ACG56" s="14"/>
      <c r="ACH56" s="14"/>
      <c r="ACI56" s="14"/>
      <c r="ACJ56" s="14"/>
      <c r="ACK56" s="14"/>
      <c r="ACL56" s="14"/>
      <c r="ACM56" s="14"/>
      <c r="ACN56" s="14"/>
      <c r="ACO56" s="14"/>
      <c r="ACP56" s="14"/>
      <c r="ACQ56" s="14"/>
      <c r="ACR56" s="14"/>
      <c r="ACS56" s="14"/>
      <c r="ACT56" s="14"/>
      <c r="ACU56" s="14"/>
      <c r="ACV56" s="14"/>
      <c r="ACW56" s="14"/>
      <c r="ACX56" s="14"/>
      <c r="ACY56" s="14"/>
      <c r="ACZ56" s="14"/>
      <c r="ADA56" s="14"/>
      <c r="ADB56" s="14"/>
      <c r="ADC56" s="14"/>
      <c r="ADD56" s="14"/>
      <c r="ADE56" s="14"/>
      <c r="ADF56" s="14"/>
      <c r="ADG56" s="14"/>
      <c r="ADH56" s="14"/>
      <c r="ADI56" s="14"/>
      <c r="ADJ56" s="14"/>
      <c r="ADK56" s="14"/>
      <c r="ADL56" s="14"/>
      <c r="ADM56" s="14"/>
      <c r="ADN56" s="14"/>
      <c r="ADO56" s="14"/>
      <c r="ADP56" s="14"/>
      <c r="ADQ56" s="14"/>
      <c r="ADR56" s="14"/>
      <c r="ADS56" s="14"/>
      <c r="ADT56" s="14"/>
      <c r="ADU56" s="14"/>
      <c r="ADV56" s="14"/>
      <c r="ADW56" s="14"/>
      <c r="ADX56" s="14"/>
      <c r="ADY56" s="14"/>
      <c r="ADZ56" s="14"/>
      <c r="AEA56" s="14"/>
      <c r="AEB56" s="14"/>
      <c r="AEC56" s="14"/>
      <c r="AED56" s="14"/>
      <c r="AEE56" s="14"/>
      <c r="AEF56" s="14"/>
      <c r="AEG56" s="14"/>
      <c r="AEH56" s="14"/>
      <c r="AEI56" s="14"/>
      <c r="AEJ56" s="14"/>
      <c r="AEK56" s="14"/>
      <c r="AEL56" s="14"/>
      <c r="AEM56" s="14"/>
      <c r="AEN56" s="14"/>
      <c r="AEO56" s="14"/>
      <c r="AEP56" s="14"/>
      <c r="AEQ56" s="14"/>
      <c r="AER56" s="14"/>
      <c r="AES56" s="14"/>
      <c r="AET56" s="14"/>
      <c r="AEU56" s="14"/>
      <c r="AEV56" s="14"/>
      <c r="AEW56" s="14"/>
      <c r="AEX56" s="14"/>
      <c r="AEY56" s="14"/>
      <c r="AEZ56" s="14"/>
      <c r="AFA56" s="14"/>
      <c r="AFB56" s="14"/>
      <c r="AFC56" s="14"/>
      <c r="AFD56" s="14"/>
      <c r="AFE56" s="14"/>
      <c r="AFF56" s="14"/>
      <c r="AFG56" s="14"/>
      <c r="AFH56" s="14"/>
      <c r="AFI56" s="14"/>
      <c r="AFJ56" s="14"/>
      <c r="AFK56" s="14"/>
      <c r="AFL56" s="14"/>
      <c r="AFM56" s="14"/>
      <c r="AFN56" s="14"/>
      <c r="AFO56" s="14"/>
      <c r="AFP56" s="14"/>
      <c r="AFQ56" s="14"/>
      <c r="AFR56" s="14"/>
      <c r="AFS56" s="14"/>
      <c r="AFT56" s="14"/>
      <c r="AFU56" s="14"/>
      <c r="AFV56" s="14"/>
      <c r="AFW56" s="14"/>
      <c r="AFX56" s="14"/>
      <c r="AFY56" s="14"/>
      <c r="AFZ56" s="14"/>
      <c r="AGA56" s="14"/>
      <c r="AGB56" s="14"/>
      <c r="AGC56" s="14"/>
      <c r="AGD56" s="14"/>
      <c r="AGE56" s="14"/>
      <c r="AGF56" s="14"/>
      <c r="AGG56" s="14"/>
      <c r="AGH56" s="14"/>
      <c r="AGI56" s="14"/>
      <c r="AGJ56" s="14"/>
      <c r="AGK56" s="14"/>
      <c r="AGL56" s="14"/>
      <c r="AGM56" s="14"/>
      <c r="AGN56" s="14"/>
      <c r="AGO56" s="14"/>
      <c r="AGP56" s="14"/>
      <c r="AGQ56" s="14"/>
      <c r="AGR56" s="14"/>
      <c r="AGS56" s="14"/>
      <c r="AGT56" s="14"/>
      <c r="AGU56" s="14"/>
      <c r="AGV56" s="14"/>
      <c r="AGW56" s="14"/>
      <c r="AGX56" s="14"/>
      <c r="AGY56" s="14"/>
      <c r="AGZ56" s="14"/>
      <c r="AHA56" s="14"/>
      <c r="AHB56" s="14"/>
      <c r="AHC56" s="14"/>
      <c r="AHD56" s="14"/>
      <c r="AHE56" s="14"/>
      <c r="AHF56" s="14"/>
      <c r="AHG56" s="14"/>
      <c r="AHH56" s="14"/>
      <c r="AHI56" s="14"/>
      <c r="AHJ56" s="14"/>
      <c r="AHK56" s="14"/>
      <c r="AHL56" s="14"/>
      <c r="AHM56" s="14"/>
      <c r="AHN56" s="14"/>
      <c r="AHO56" s="14"/>
      <c r="AHP56" s="14"/>
      <c r="AHQ56" s="14"/>
      <c r="AHR56" s="14"/>
      <c r="AHS56" s="14"/>
      <c r="AHT56" s="14"/>
      <c r="AHU56" s="14"/>
      <c r="AHV56" s="14"/>
      <c r="AHW56" s="14"/>
      <c r="AHX56" s="14"/>
      <c r="AHY56" s="14"/>
      <c r="AHZ56" s="14"/>
      <c r="AIA56" s="14"/>
      <c r="AIB56" s="14"/>
      <c r="AIC56" s="14"/>
      <c r="AID56" s="14"/>
      <c r="AIE56" s="14"/>
      <c r="AIF56" s="14"/>
      <c r="AIG56" s="14"/>
      <c r="AIH56" s="14"/>
      <c r="AII56" s="14"/>
      <c r="AIJ56" s="14"/>
      <c r="AIK56" s="14"/>
      <c r="AIL56" s="14"/>
      <c r="AIM56" s="14"/>
      <c r="AIN56" s="14"/>
      <c r="AIO56" s="14"/>
      <c r="AIP56" s="14"/>
      <c r="AIQ56" s="14"/>
      <c r="AIR56" s="14"/>
      <c r="AIS56" s="14"/>
      <c r="AIT56" s="14"/>
      <c r="AIU56" s="14"/>
      <c r="AIV56" s="14"/>
      <c r="AIW56" s="14"/>
      <c r="AIX56" s="14"/>
      <c r="AIY56" s="14"/>
      <c r="AIZ56" s="14"/>
      <c r="AJA56" s="14"/>
      <c r="AJB56" s="14"/>
      <c r="AJC56" s="14"/>
      <c r="AJD56" s="14"/>
      <c r="AJE56" s="14"/>
      <c r="AJF56" s="14"/>
      <c r="AJG56" s="14"/>
      <c r="AJH56" s="14"/>
      <c r="AJI56" s="14"/>
      <c r="AJJ56" s="14"/>
      <c r="AJK56" s="14"/>
      <c r="AJL56" s="14"/>
      <c r="AJM56" s="14"/>
      <c r="AJN56" s="14"/>
      <c r="AJO56" s="14"/>
      <c r="AJP56" s="14"/>
      <c r="AJQ56" s="14"/>
      <c r="AJR56" s="14"/>
      <c r="AJS56" s="14"/>
      <c r="AJT56" s="14"/>
      <c r="AJU56" s="14"/>
      <c r="AJV56" s="14"/>
      <c r="AJW56" s="14"/>
      <c r="AJX56" s="14"/>
      <c r="AJY56" s="14"/>
      <c r="AJZ56" s="14"/>
      <c r="AKA56" s="14"/>
      <c r="AKB56" s="14"/>
      <c r="AKC56" s="14"/>
      <c r="AKD56" s="14"/>
      <c r="AKE56" s="14"/>
      <c r="AKF56" s="14"/>
      <c r="AKG56" s="14"/>
      <c r="AKH56" s="14"/>
      <c r="AKI56" s="14"/>
      <c r="AKJ56" s="14"/>
      <c r="AKK56" s="14"/>
      <c r="AKL56" s="14"/>
      <c r="AKM56" s="14"/>
      <c r="AKN56" s="14"/>
      <c r="AKO56" s="14"/>
      <c r="AKP56" s="14"/>
      <c r="AKQ56" s="14"/>
      <c r="AKR56" s="14"/>
      <c r="AKS56" s="14"/>
      <c r="AKT56" s="14"/>
      <c r="AKU56" s="14"/>
      <c r="AKV56" s="14"/>
      <c r="AKW56" s="14"/>
      <c r="AKX56" s="14"/>
      <c r="AKY56" s="14"/>
      <c r="AKZ56" s="14"/>
      <c r="ALA56" s="14"/>
      <c r="ALB56" s="14"/>
      <c r="ALC56" s="14"/>
      <c r="ALD56" s="14"/>
      <c r="ALE56" s="14"/>
      <c r="ALF56" s="14"/>
      <c r="ALG56" s="14"/>
      <c r="ALH56" s="14"/>
      <c r="ALI56" s="14"/>
      <c r="ALJ56" s="14"/>
      <c r="ALK56" s="14"/>
      <c r="ALL56" s="14"/>
      <c r="ALM56" s="14"/>
      <c r="ALN56" s="14"/>
      <c r="ALO56" s="14"/>
      <c r="ALP56" s="14"/>
      <c r="ALQ56" s="14"/>
      <c r="ALR56" s="14"/>
      <c r="ALS56" s="14"/>
      <c r="ALT56" s="14"/>
      <c r="ALU56" s="14"/>
      <c r="ALV56" s="14"/>
      <c r="ALW56" s="14"/>
      <c r="ALX56" s="14"/>
      <c r="ALY56" s="14"/>
      <c r="ALZ56" s="14"/>
      <c r="AMA56" s="14"/>
      <c r="AMB56" s="14"/>
      <c r="AMC56" s="14"/>
      <c r="AMD56" s="14"/>
      <c r="AME56" s="14"/>
      <c r="AMF56" s="14"/>
      <c r="AMG56" s="14"/>
      <c r="AMH56" s="14"/>
      <c r="AMI56" s="14"/>
      <c r="AMJ56" s="14"/>
      <c r="AMK56" s="14"/>
      <c r="AML56" s="14"/>
    </row>
    <row r="57" spans="1:1026" ht="30.6" x14ac:dyDescent="0.25">
      <c r="A57" s="9" t="s">
        <v>118</v>
      </c>
      <c r="B57" s="8" t="s">
        <v>119</v>
      </c>
      <c r="C57" s="9" t="s">
        <v>55</v>
      </c>
      <c r="D57" s="9" t="s">
        <v>50</v>
      </c>
      <c r="E57" s="9" t="s">
        <v>114</v>
      </c>
      <c r="F57" s="9" t="s">
        <v>143</v>
      </c>
      <c r="G57" s="9" t="s">
        <v>102</v>
      </c>
      <c r="H57" s="8" t="s">
        <v>116</v>
      </c>
      <c r="I57" s="8" t="s">
        <v>94</v>
      </c>
      <c r="J57" s="11" t="s">
        <v>144</v>
      </c>
      <c r="K57" s="9">
        <v>1</v>
      </c>
      <c r="L57" s="9" t="s">
        <v>54</v>
      </c>
      <c r="M57" s="8" t="s">
        <v>41</v>
      </c>
      <c r="N57" s="9">
        <v>1</v>
      </c>
      <c r="O57" s="24"/>
      <c r="P57" s="24"/>
      <c r="Q57" s="24"/>
      <c r="R57" s="24">
        <f t="shared" ref="R57:R59" si="46">O57+P57+Q57</f>
        <v>0</v>
      </c>
      <c r="S57" s="24"/>
      <c r="T57" s="24">
        <v>788863</v>
      </c>
      <c r="U57" s="24">
        <v>0</v>
      </c>
      <c r="V57" s="25">
        <f t="shared" ref="V57" si="47">R57+S57+T57+U57</f>
        <v>788863</v>
      </c>
      <c r="W57" s="24">
        <v>788862.4</v>
      </c>
      <c r="X57" s="28">
        <f t="shared" ref="X57" si="48">W57/V57</f>
        <v>0.99999923941165958</v>
      </c>
      <c r="Y57" s="24">
        <v>788862.4</v>
      </c>
      <c r="Z57" s="28">
        <f t="shared" ref="Z57" si="49">Y57/V57</f>
        <v>0.99999923941165958</v>
      </c>
      <c r="AA57" s="24">
        <v>788862.4</v>
      </c>
      <c r="AB57" s="28">
        <f t="shared" ref="AB57" si="50">AA57/V57</f>
        <v>0.99999923941165958</v>
      </c>
    </row>
    <row r="58" spans="1:1026" ht="40.799999999999997" x14ac:dyDescent="0.25">
      <c r="A58" s="9" t="s">
        <v>118</v>
      </c>
      <c r="B58" s="8" t="s">
        <v>119</v>
      </c>
      <c r="C58" s="9" t="s">
        <v>55</v>
      </c>
      <c r="D58" s="9" t="s">
        <v>50</v>
      </c>
      <c r="E58" s="9" t="s">
        <v>114</v>
      </c>
      <c r="F58" s="9" t="s">
        <v>126</v>
      </c>
      <c r="G58" s="9" t="s">
        <v>102</v>
      </c>
      <c r="H58" s="8" t="s">
        <v>116</v>
      </c>
      <c r="I58" s="8" t="s">
        <v>127</v>
      </c>
      <c r="J58" s="11" t="s">
        <v>122</v>
      </c>
      <c r="K58" s="9">
        <v>1</v>
      </c>
      <c r="L58" s="9" t="s">
        <v>54</v>
      </c>
      <c r="M58" s="8" t="s">
        <v>41</v>
      </c>
      <c r="N58" s="9">
        <v>5</v>
      </c>
      <c r="O58" s="24"/>
      <c r="P58" s="24"/>
      <c r="Q58" s="24"/>
      <c r="R58" s="24">
        <f t="shared" si="46"/>
        <v>0</v>
      </c>
      <c r="S58" s="24"/>
      <c r="T58" s="24">
        <v>642.28</v>
      </c>
      <c r="U58" s="24">
        <v>0</v>
      </c>
      <c r="V58" s="25">
        <f t="shared" ref="V58:V59" si="51">R58+S58+T58+U58</f>
        <v>642.28</v>
      </c>
      <c r="W58" s="24">
        <v>642.28</v>
      </c>
      <c r="X58" s="28">
        <f t="shared" ref="X58:X59" si="52">W58/V58</f>
        <v>1</v>
      </c>
      <c r="Y58" s="24">
        <v>642.28</v>
      </c>
      <c r="Z58" s="28">
        <f t="shared" ref="Z58:Z59" si="53">Y58/V58</f>
        <v>1</v>
      </c>
      <c r="AA58" s="24">
        <v>642.28</v>
      </c>
      <c r="AB58" s="28">
        <f t="shared" ref="AB58:AB59" si="54">AA58/V58</f>
        <v>1</v>
      </c>
    </row>
    <row r="59" spans="1:1026" s="15" customFormat="1" ht="40.799999999999997" x14ac:dyDescent="0.25">
      <c r="A59" s="30" t="s">
        <v>118</v>
      </c>
      <c r="B59" s="11" t="s">
        <v>119</v>
      </c>
      <c r="C59" s="30" t="s">
        <v>55</v>
      </c>
      <c r="D59" s="30" t="s">
        <v>50</v>
      </c>
      <c r="E59" s="30" t="s">
        <v>114</v>
      </c>
      <c r="F59" s="30" t="s">
        <v>126</v>
      </c>
      <c r="G59" s="30" t="s">
        <v>102</v>
      </c>
      <c r="H59" s="11" t="s">
        <v>116</v>
      </c>
      <c r="I59" s="11" t="s">
        <v>127</v>
      </c>
      <c r="J59" s="11" t="s">
        <v>122</v>
      </c>
      <c r="K59" s="30">
        <v>1</v>
      </c>
      <c r="L59" s="30" t="s">
        <v>54</v>
      </c>
      <c r="M59" s="11" t="s">
        <v>41</v>
      </c>
      <c r="N59" s="30">
        <v>3</v>
      </c>
      <c r="O59" s="24"/>
      <c r="P59" s="24"/>
      <c r="Q59" s="24"/>
      <c r="R59" s="24">
        <f t="shared" si="46"/>
        <v>0</v>
      </c>
      <c r="S59" s="24"/>
      <c r="T59" s="24">
        <v>47546183.350000001</v>
      </c>
      <c r="U59" s="24">
        <v>0</v>
      </c>
      <c r="V59" s="31">
        <f t="shared" si="51"/>
        <v>47546183.350000001</v>
      </c>
      <c r="W59" s="24">
        <v>47546183.350000001</v>
      </c>
      <c r="X59" s="28">
        <f t="shared" si="52"/>
        <v>1</v>
      </c>
      <c r="Y59" s="24">
        <v>47546183.350000001</v>
      </c>
      <c r="Z59" s="28">
        <f t="shared" si="53"/>
        <v>1</v>
      </c>
      <c r="AA59" s="24">
        <v>47546183.350000001</v>
      </c>
      <c r="AB59" s="28">
        <f t="shared" si="54"/>
        <v>1</v>
      </c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  <c r="IW59" s="14"/>
      <c r="IX59" s="14"/>
      <c r="IY59" s="14"/>
      <c r="IZ59" s="14"/>
      <c r="JA59" s="14"/>
      <c r="JB59" s="14"/>
      <c r="JC59" s="14"/>
      <c r="JD59" s="14"/>
      <c r="JE59" s="14"/>
      <c r="JF59" s="14"/>
      <c r="JG59" s="14"/>
      <c r="JH59" s="14"/>
      <c r="JI59" s="14"/>
      <c r="JJ59" s="14"/>
      <c r="JK59" s="14"/>
      <c r="JL59" s="14"/>
      <c r="JM59" s="14"/>
      <c r="JN59" s="14"/>
      <c r="JO59" s="14"/>
      <c r="JP59" s="14"/>
      <c r="JQ59" s="14"/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/>
      <c r="KC59" s="14"/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/>
      <c r="LF59" s="14"/>
      <c r="LG59" s="14"/>
      <c r="LH59" s="14"/>
      <c r="LI59" s="14"/>
      <c r="LJ59" s="14"/>
      <c r="LK59" s="14"/>
      <c r="LL59" s="14"/>
      <c r="LM59" s="14"/>
      <c r="LN59" s="14"/>
      <c r="LO59" s="14"/>
      <c r="LP59" s="14"/>
      <c r="LQ59" s="14"/>
      <c r="LR59" s="14"/>
      <c r="LS59" s="14"/>
      <c r="LT59" s="14"/>
      <c r="LU59" s="14"/>
      <c r="LV59" s="14"/>
      <c r="LW59" s="14"/>
      <c r="LX59" s="14"/>
      <c r="LY59" s="14"/>
      <c r="LZ59" s="14"/>
      <c r="MA59" s="14"/>
      <c r="MB59" s="14"/>
      <c r="MC59" s="14"/>
      <c r="MD59" s="14"/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/>
      <c r="NA59" s="14"/>
      <c r="NB59" s="14"/>
      <c r="NC59" s="14"/>
      <c r="ND59" s="14"/>
      <c r="NE59" s="14"/>
      <c r="NF59" s="14"/>
      <c r="NG59" s="14"/>
      <c r="NH59" s="14"/>
      <c r="NI59" s="14"/>
      <c r="NJ59" s="14"/>
      <c r="NK59" s="14"/>
      <c r="NL59" s="14"/>
      <c r="NM59" s="14"/>
      <c r="NN59" s="14"/>
      <c r="NO59" s="14"/>
      <c r="NP59" s="14"/>
      <c r="NQ59" s="14"/>
      <c r="NR59" s="14"/>
      <c r="NS59" s="14"/>
      <c r="NT59" s="14"/>
      <c r="NU59" s="14"/>
      <c r="NV59" s="14"/>
      <c r="NW59" s="14"/>
      <c r="NX59" s="14"/>
      <c r="NY59" s="14"/>
      <c r="NZ59" s="14"/>
      <c r="OA59" s="14"/>
      <c r="OB59" s="14"/>
      <c r="OC59" s="14"/>
      <c r="OD59" s="14"/>
      <c r="OE59" s="14"/>
      <c r="OF59" s="14"/>
      <c r="OG59" s="14"/>
      <c r="OH59" s="14"/>
      <c r="OI59" s="14"/>
      <c r="OJ59" s="14"/>
      <c r="OK59" s="14"/>
      <c r="OL59" s="14"/>
      <c r="OM59" s="14"/>
      <c r="ON59" s="14"/>
      <c r="OO59" s="14"/>
      <c r="OP59" s="14"/>
      <c r="OQ59" s="14"/>
      <c r="OR59" s="14"/>
      <c r="OS59" s="14"/>
      <c r="OT59" s="14"/>
      <c r="OU59" s="14"/>
      <c r="OV59" s="14"/>
      <c r="OW59" s="14"/>
      <c r="OX59" s="14"/>
      <c r="OY59" s="14"/>
      <c r="OZ59" s="14"/>
      <c r="PA59" s="14"/>
      <c r="PB59" s="14"/>
      <c r="PC59" s="14"/>
      <c r="PD59" s="14"/>
      <c r="PE59" s="14"/>
      <c r="PF59" s="14"/>
      <c r="PG59" s="14"/>
      <c r="PH59" s="14"/>
      <c r="PI59" s="14"/>
      <c r="PJ59" s="14"/>
      <c r="PK59" s="14"/>
      <c r="PL59" s="14"/>
      <c r="PM59" s="14"/>
      <c r="PN59" s="14"/>
      <c r="PO59" s="14"/>
      <c r="PP59" s="14"/>
      <c r="PQ59" s="14"/>
      <c r="PR59" s="14"/>
      <c r="PS59" s="14"/>
      <c r="PT59" s="14"/>
      <c r="PU59" s="14"/>
      <c r="PV59" s="14"/>
      <c r="PW59" s="14"/>
      <c r="PX59" s="14"/>
      <c r="PY59" s="14"/>
      <c r="PZ59" s="14"/>
      <c r="QA59" s="14"/>
      <c r="QB59" s="14"/>
      <c r="QC59" s="14"/>
      <c r="QD59" s="14"/>
      <c r="QE59" s="14"/>
      <c r="QF59" s="14"/>
      <c r="QG59" s="14"/>
      <c r="QH59" s="14"/>
      <c r="QI59" s="14"/>
      <c r="QJ59" s="14"/>
      <c r="QK59" s="14"/>
      <c r="QL59" s="14"/>
      <c r="QM59" s="14"/>
      <c r="QN59" s="14"/>
      <c r="QO59" s="14"/>
      <c r="QP59" s="14"/>
      <c r="QQ59" s="14"/>
      <c r="QR59" s="14"/>
      <c r="QS59" s="14"/>
      <c r="QT59" s="14"/>
      <c r="QU59" s="14"/>
      <c r="QV59" s="14"/>
      <c r="QW59" s="14"/>
      <c r="QX59" s="14"/>
      <c r="QY59" s="14"/>
      <c r="QZ59" s="14"/>
      <c r="RA59" s="14"/>
      <c r="RB59" s="14"/>
      <c r="RC59" s="14"/>
      <c r="RD59" s="14"/>
      <c r="RE59" s="14"/>
      <c r="RF59" s="14"/>
      <c r="RG59" s="14"/>
      <c r="RH59" s="14"/>
      <c r="RI59" s="14"/>
      <c r="RJ59" s="14"/>
      <c r="RK59" s="14"/>
      <c r="RL59" s="14"/>
      <c r="RM59" s="14"/>
      <c r="RN59" s="14"/>
      <c r="RO59" s="14"/>
      <c r="RP59" s="14"/>
      <c r="RQ59" s="14"/>
      <c r="RR59" s="14"/>
      <c r="RS59" s="14"/>
      <c r="RT59" s="14"/>
      <c r="RU59" s="14"/>
      <c r="RV59" s="14"/>
      <c r="RW59" s="14"/>
      <c r="RX59" s="14"/>
      <c r="RY59" s="14"/>
      <c r="RZ59" s="14"/>
      <c r="SA59" s="14"/>
      <c r="SB59" s="14"/>
      <c r="SC59" s="14"/>
      <c r="SD59" s="14"/>
      <c r="SE59" s="14"/>
      <c r="SF59" s="14"/>
      <c r="SG59" s="14"/>
      <c r="SH59" s="14"/>
      <c r="SI59" s="14"/>
      <c r="SJ59" s="14"/>
      <c r="SK59" s="14"/>
      <c r="SL59" s="14"/>
      <c r="SM59" s="14"/>
      <c r="SN59" s="14"/>
      <c r="SO59" s="14"/>
      <c r="SP59" s="14"/>
      <c r="SQ59" s="14"/>
      <c r="SR59" s="14"/>
      <c r="SS59" s="14"/>
      <c r="ST59" s="14"/>
      <c r="SU59" s="14"/>
      <c r="SV59" s="14"/>
      <c r="SW59" s="14"/>
      <c r="SX59" s="14"/>
      <c r="SY59" s="14"/>
      <c r="SZ59" s="14"/>
      <c r="TA59" s="14"/>
      <c r="TB59" s="14"/>
      <c r="TC59" s="14"/>
      <c r="TD59" s="14"/>
      <c r="TE59" s="14"/>
      <c r="TF59" s="14"/>
      <c r="TG59" s="14"/>
      <c r="TH59" s="14"/>
      <c r="TI59" s="14"/>
      <c r="TJ59" s="14"/>
      <c r="TK59" s="14"/>
      <c r="TL59" s="14"/>
      <c r="TM59" s="14"/>
      <c r="TN59" s="14"/>
      <c r="TO59" s="14"/>
      <c r="TP59" s="14"/>
      <c r="TQ59" s="14"/>
      <c r="TR59" s="14"/>
      <c r="TS59" s="14"/>
      <c r="TT59" s="14"/>
      <c r="TU59" s="14"/>
      <c r="TV59" s="14"/>
      <c r="TW59" s="14"/>
      <c r="TX59" s="14"/>
      <c r="TY59" s="14"/>
      <c r="TZ59" s="14"/>
      <c r="UA59" s="14"/>
      <c r="UB59" s="14"/>
      <c r="UC59" s="14"/>
      <c r="UD59" s="14"/>
      <c r="UE59" s="14"/>
      <c r="UF59" s="14"/>
      <c r="UG59" s="14"/>
      <c r="UH59" s="14"/>
      <c r="UI59" s="14"/>
      <c r="UJ59" s="14"/>
      <c r="UK59" s="14"/>
      <c r="UL59" s="14"/>
      <c r="UM59" s="14"/>
      <c r="UN59" s="14"/>
      <c r="UO59" s="14"/>
      <c r="UP59" s="14"/>
      <c r="UQ59" s="14"/>
      <c r="UR59" s="14"/>
      <c r="US59" s="14"/>
      <c r="UT59" s="14"/>
      <c r="UU59" s="14"/>
      <c r="UV59" s="14"/>
      <c r="UW59" s="14"/>
      <c r="UX59" s="14"/>
      <c r="UY59" s="14"/>
      <c r="UZ59" s="14"/>
      <c r="VA59" s="14"/>
      <c r="VB59" s="14"/>
      <c r="VC59" s="14"/>
      <c r="VD59" s="14"/>
      <c r="VE59" s="14"/>
      <c r="VF59" s="14"/>
      <c r="VG59" s="14"/>
      <c r="VH59" s="14"/>
      <c r="VI59" s="14"/>
      <c r="VJ59" s="14"/>
      <c r="VK59" s="14"/>
      <c r="VL59" s="14"/>
      <c r="VM59" s="14"/>
      <c r="VN59" s="14"/>
      <c r="VO59" s="14"/>
      <c r="VP59" s="14"/>
      <c r="VQ59" s="14"/>
      <c r="VR59" s="14"/>
      <c r="VS59" s="14"/>
      <c r="VT59" s="14"/>
      <c r="VU59" s="14"/>
      <c r="VV59" s="14"/>
      <c r="VW59" s="14"/>
      <c r="VX59" s="14"/>
      <c r="VY59" s="14"/>
      <c r="VZ59" s="14"/>
      <c r="WA59" s="14"/>
      <c r="WB59" s="14"/>
      <c r="WC59" s="14"/>
      <c r="WD59" s="14"/>
      <c r="WE59" s="14"/>
      <c r="WF59" s="14"/>
      <c r="WG59" s="14"/>
      <c r="WH59" s="14"/>
      <c r="WI59" s="14"/>
      <c r="WJ59" s="14"/>
      <c r="WK59" s="14"/>
      <c r="WL59" s="14"/>
      <c r="WM59" s="14"/>
      <c r="WN59" s="14"/>
      <c r="WO59" s="14"/>
      <c r="WP59" s="14"/>
      <c r="WQ59" s="14"/>
      <c r="WR59" s="14"/>
      <c r="WS59" s="14"/>
      <c r="WT59" s="14"/>
      <c r="WU59" s="14"/>
      <c r="WV59" s="14"/>
      <c r="WW59" s="14"/>
      <c r="WX59" s="14"/>
      <c r="WY59" s="14"/>
      <c r="WZ59" s="14"/>
      <c r="XA59" s="14"/>
      <c r="XB59" s="14"/>
      <c r="XC59" s="14"/>
      <c r="XD59" s="14"/>
      <c r="XE59" s="14"/>
      <c r="XF59" s="14"/>
      <c r="XG59" s="14"/>
      <c r="XH59" s="14"/>
      <c r="XI59" s="14"/>
      <c r="XJ59" s="14"/>
      <c r="XK59" s="14"/>
      <c r="XL59" s="14"/>
      <c r="XM59" s="14"/>
      <c r="XN59" s="14"/>
      <c r="XO59" s="14"/>
      <c r="XP59" s="14"/>
      <c r="XQ59" s="14"/>
      <c r="XR59" s="14"/>
      <c r="XS59" s="14"/>
      <c r="XT59" s="14"/>
      <c r="XU59" s="14"/>
      <c r="XV59" s="14"/>
      <c r="XW59" s="14"/>
      <c r="XX59" s="14"/>
      <c r="XY59" s="14"/>
      <c r="XZ59" s="14"/>
      <c r="YA59" s="14"/>
      <c r="YB59" s="14"/>
      <c r="YC59" s="14"/>
      <c r="YD59" s="14"/>
      <c r="YE59" s="14"/>
      <c r="YF59" s="14"/>
      <c r="YG59" s="14"/>
      <c r="YH59" s="14"/>
      <c r="YI59" s="14"/>
      <c r="YJ59" s="14"/>
      <c r="YK59" s="14"/>
      <c r="YL59" s="14"/>
      <c r="YM59" s="14"/>
      <c r="YN59" s="14"/>
      <c r="YO59" s="14"/>
      <c r="YP59" s="14"/>
      <c r="YQ59" s="14"/>
      <c r="YR59" s="14"/>
      <c r="YS59" s="14"/>
      <c r="YT59" s="14"/>
      <c r="YU59" s="14"/>
      <c r="YV59" s="14"/>
      <c r="YW59" s="14"/>
      <c r="YX59" s="14"/>
      <c r="YY59" s="14"/>
      <c r="YZ59" s="14"/>
      <c r="ZA59" s="14"/>
      <c r="ZB59" s="14"/>
      <c r="ZC59" s="14"/>
      <c r="ZD59" s="14"/>
      <c r="ZE59" s="14"/>
      <c r="ZF59" s="14"/>
      <c r="ZG59" s="14"/>
      <c r="ZH59" s="14"/>
      <c r="ZI59" s="14"/>
      <c r="ZJ59" s="14"/>
      <c r="ZK59" s="14"/>
      <c r="ZL59" s="14"/>
      <c r="ZM59" s="14"/>
      <c r="ZN59" s="14"/>
      <c r="ZO59" s="14"/>
      <c r="ZP59" s="14"/>
      <c r="ZQ59" s="14"/>
      <c r="ZR59" s="14"/>
      <c r="ZS59" s="14"/>
      <c r="ZT59" s="14"/>
      <c r="ZU59" s="14"/>
      <c r="ZV59" s="14"/>
      <c r="ZW59" s="14"/>
      <c r="ZX59" s="14"/>
      <c r="ZY59" s="14"/>
      <c r="ZZ59" s="14"/>
      <c r="AAA59" s="14"/>
      <c r="AAB59" s="14"/>
      <c r="AAC59" s="14"/>
      <c r="AAD59" s="14"/>
      <c r="AAE59" s="14"/>
      <c r="AAF59" s="14"/>
      <c r="AAG59" s="14"/>
      <c r="AAH59" s="14"/>
      <c r="AAI59" s="14"/>
      <c r="AAJ59" s="14"/>
      <c r="AAK59" s="14"/>
      <c r="AAL59" s="14"/>
      <c r="AAM59" s="14"/>
      <c r="AAN59" s="14"/>
      <c r="AAO59" s="14"/>
      <c r="AAP59" s="14"/>
      <c r="AAQ59" s="14"/>
      <c r="AAR59" s="14"/>
      <c r="AAS59" s="14"/>
      <c r="AAT59" s="14"/>
      <c r="AAU59" s="14"/>
      <c r="AAV59" s="14"/>
      <c r="AAW59" s="14"/>
      <c r="AAX59" s="14"/>
      <c r="AAY59" s="14"/>
      <c r="AAZ59" s="14"/>
      <c r="ABA59" s="14"/>
      <c r="ABB59" s="14"/>
      <c r="ABC59" s="14"/>
      <c r="ABD59" s="14"/>
      <c r="ABE59" s="14"/>
      <c r="ABF59" s="14"/>
      <c r="ABG59" s="14"/>
      <c r="ABH59" s="14"/>
      <c r="ABI59" s="14"/>
      <c r="ABJ59" s="14"/>
      <c r="ABK59" s="14"/>
      <c r="ABL59" s="14"/>
      <c r="ABM59" s="14"/>
      <c r="ABN59" s="14"/>
      <c r="ABO59" s="14"/>
      <c r="ABP59" s="14"/>
      <c r="ABQ59" s="14"/>
      <c r="ABR59" s="14"/>
      <c r="ABS59" s="14"/>
      <c r="ABT59" s="14"/>
      <c r="ABU59" s="14"/>
      <c r="ABV59" s="14"/>
      <c r="ABW59" s="14"/>
      <c r="ABX59" s="14"/>
      <c r="ABY59" s="14"/>
      <c r="ABZ59" s="14"/>
      <c r="ACA59" s="14"/>
      <c r="ACB59" s="14"/>
      <c r="ACC59" s="14"/>
      <c r="ACD59" s="14"/>
      <c r="ACE59" s="14"/>
      <c r="ACF59" s="14"/>
      <c r="ACG59" s="14"/>
      <c r="ACH59" s="14"/>
      <c r="ACI59" s="14"/>
      <c r="ACJ59" s="14"/>
      <c r="ACK59" s="14"/>
      <c r="ACL59" s="14"/>
      <c r="ACM59" s="14"/>
      <c r="ACN59" s="14"/>
      <c r="ACO59" s="14"/>
      <c r="ACP59" s="14"/>
      <c r="ACQ59" s="14"/>
      <c r="ACR59" s="14"/>
      <c r="ACS59" s="14"/>
      <c r="ACT59" s="14"/>
      <c r="ACU59" s="14"/>
      <c r="ACV59" s="14"/>
      <c r="ACW59" s="14"/>
      <c r="ACX59" s="14"/>
      <c r="ACY59" s="14"/>
      <c r="ACZ59" s="14"/>
      <c r="ADA59" s="14"/>
      <c r="ADB59" s="14"/>
      <c r="ADC59" s="14"/>
      <c r="ADD59" s="14"/>
      <c r="ADE59" s="14"/>
      <c r="ADF59" s="14"/>
      <c r="ADG59" s="14"/>
      <c r="ADH59" s="14"/>
      <c r="ADI59" s="14"/>
      <c r="ADJ59" s="14"/>
      <c r="ADK59" s="14"/>
      <c r="ADL59" s="14"/>
      <c r="ADM59" s="14"/>
      <c r="ADN59" s="14"/>
      <c r="ADO59" s="14"/>
      <c r="ADP59" s="14"/>
      <c r="ADQ59" s="14"/>
      <c r="ADR59" s="14"/>
      <c r="ADS59" s="14"/>
      <c r="ADT59" s="14"/>
      <c r="ADU59" s="14"/>
      <c r="ADV59" s="14"/>
      <c r="ADW59" s="14"/>
      <c r="ADX59" s="14"/>
      <c r="ADY59" s="14"/>
      <c r="ADZ59" s="14"/>
      <c r="AEA59" s="14"/>
      <c r="AEB59" s="14"/>
      <c r="AEC59" s="14"/>
      <c r="AED59" s="14"/>
      <c r="AEE59" s="14"/>
      <c r="AEF59" s="14"/>
      <c r="AEG59" s="14"/>
      <c r="AEH59" s="14"/>
      <c r="AEI59" s="14"/>
      <c r="AEJ59" s="14"/>
      <c r="AEK59" s="14"/>
      <c r="AEL59" s="14"/>
      <c r="AEM59" s="14"/>
      <c r="AEN59" s="14"/>
      <c r="AEO59" s="14"/>
      <c r="AEP59" s="14"/>
      <c r="AEQ59" s="14"/>
      <c r="AER59" s="14"/>
      <c r="AES59" s="14"/>
      <c r="AET59" s="14"/>
      <c r="AEU59" s="14"/>
      <c r="AEV59" s="14"/>
      <c r="AEW59" s="14"/>
      <c r="AEX59" s="14"/>
      <c r="AEY59" s="14"/>
      <c r="AEZ59" s="14"/>
      <c r="AFA59" s="14"/>
      <c r="AFB59" s="14"/>
      <c r="AFC59" s="14"/>
      <c r="AFD59" s="14"/>
      <c r="AFE59" s="14"/>
      <c r="AFF59" s="14"/>
      <c r="AFG59" s="14"/>
      <c r="AFH59" s="14"/>
      <c r="AFI59" s="14"/>
      <c r="AFJ59" s="14"/>
      <c r="AFK59" s="14"/>
      <c r="AFL59" s="14"/>
      <c r="AFM59" s="14"/>
      <c r="AFN59" s="14"/>
      <c r="AFO59" s="14"/>
      <c r="AFP59" s="14"/>
      <c r="AFQ59" s="14"/>
      <c r="AFR59" s="14"/>
      <c r="AFS59" s="14"/>
      <c r="AFT59" s="14"/>
      <c r="AFU59" s="14"/>
      <c r="AFV59" s="14"/>
      <c r="AFW59" s="14"/>
      <c r="AFX59" s="14"/>
      <c r="AFY59" s="14"/>
      <c r="AFZ59" s="14"/>
      <c r="AGA59" s="14"/>
      <c r="AGB59" s="14"/>
      <c r="AGC59" s="14"/>
      <c r="AGD59" s="14"/>
      <c r="AGE59" s="14"/>
      <c r="AGF59" s="14"/>
      <c r="AGG59" s="14"/>
      <c r="AGH59" s="14"/>
      <c r="AGI59" s="14"/>
      <c r="AGJ59" s="14"/>
      <c r="AGK59" s="14"/>
      <c r="AGL59" s="14"/>
      <c r="AGM59" s="14"/>
      <c r="AGN59" s="14"/>
      <c r="AGO59" s="14"/>
      <c r="AGP59" s="14"/>
      <c r="AGQ59" s="14"/>
      <c r="AGR59" s="14"/>
      <c r="AGS59" s="14"/>
      <c r="AGT59" s="14"/>
      <c r="AGU59" s="14"/>
      <c r="AGV59" s="14"/>
      <c r="AGW59" s="14"/>
      <c r="AGX59" s="14"/>
      <c r="AGY59" s="14"/>
      <c r="AGZ59" s="14"/>
      <c r="AHA59" s="14"/>
      <c r="AHB59" s="14"/>
      <c r="AHC59" s="14"/>
      <c r="AHD59" s="14"/>
      <c r="AHE59" s="14"/>
      <c r="AHF59" s="14"/>
      <c r="AHG59" s="14"/>
      <c r="AHH59" s="14"/>
      <c r="AHI59" s="14"/>
      <c r="AHJ59" s="14"/>
      <c r="AHK59" s="14"/>
      <c r="AHL59" s="14"/>
      <c r="AHM59" s="14"/>
      <c r="AHN59" s="14"/>
      <c r="AHO59" s="14"/>
      <c r="AHP59" s="14"/>
      <c r="AHQ59" s="14"/>
      <c r="AHR59" s="14"/>
      <c r="AHS59" s="14"/>
      <c r="AHT59" s="14"/>
      <c r="AHU59" s="14"/>
      <c r="AHV59" s="14"/>
      <c r="AHW59" s="14"/>
      <c r="AHX59" s="14"/>
      <c r="AHY59" s="14"/>
      <c r="AHZ59" s="14"/>
      <c r="AIA59" s="14"/>
      <c r="AIB59" s="14"/>
      <c r="AIC59" s="14"/>
      <c r="AID59" s="14"/>
      <c r="AIE59" s="14"/>
      <c r="AIF59" s="14"/>
      <c r="AIG59" s="14"/>
      <c r="AIH59" s="14"/>
      <c r="AII59" s="14"/>
      <c r="AIJ59" s="14"/>
      <c r="AIK59" s="14"/>
      <c r="AIL59" s="14"/>
      <c r="AIM59" s="14"/>
      <c r="AIN59" s="14"/>
      <c r="AIO59" s="14"/>
      <c r="AIP59" s="14"/>
      <c r="AIQ59" s="14"/>
      <c r="AIR59" s="14"/>
      <c r="AIS59" s="14"/>
      <c r="AIT59" s="14"/>
      <c r="AIU59" s="14"/>
      <c r="AIV59" s="14"/>
      <c r="AIW59" s="14"/>
      <c r="AIX59" s="14"/>
      <c r="AIY59" s="14"/>
      <c r="AIZ59" s="14"/>
      <c r="AJA59" s="14"/>
      <c r="AJB59" s="14"/>
      <c r="AJC59" s="14"/>
      <c r="AJD59" s="14"/>
      <c r="AJE59" s="14"/>
      <c r="AJF59" s="14"/>
      <c r="AJG59" s="14"/>
      <c r="AJH59" s="14"/>
      <c r="AJI59" s="14"/>
      <c r="AJJ59" s="14"/>
      <c r="AJK59" s="14"/>
      <c r="AJL59" s="14"/>
      <c r="AJM59" s="14"/>
      <c r="AJN59" s="14"/>
      <c r="AJO59" s="14"/>
      <c r="AJP59" s="14"/>
      <c r="AJQ59" s="14"/>
      <c r="AJR59" s="14"/>
      <c r="AJS59" s="14"/>
      <c r="AJT59" s="14"/>
      <c r="AJU59" s="14"/>
      <c r="AJV59" s="14"/>
      <c r="AJW59" s="14"/>
      <c r="AJX59" s="14"/>
      <c r="AJY59" s="14"/>
      <c r="AJZ59" s="14"/>
      <c r="AKA59" s="14"/>
      <c r="AKB59" s="14"/>
      <c r="AKC59" s="14"/>
      <c r="AKD59" s="14"/>
      <c r="AKE59" s="14"/>
      <c r="AKF59" s="14"/>
      <c r="AKG59" s="14"/>
      <c r="AKH59" s="14"/>
      <c r="AKI59" s="14"/>
      <c r="AKJ59" s="14"/>
      <c r="AKK59" s="14"/>
      <c r="AKL59" s="14"/>
      <c r="AKM59" s="14"/>
      <c r="AKN59" s="14"/>
      <c r="AKO59" s="14"/>
      <c r="AKP59" s="14"/>
      <c r="AKQ59" s="14"/>
      <c r="AKR59" s="14"/>
      <c r="AKS59" s="14"/>
      <c r="AKT59" s="14"/>
      <c r="AKU59" s="14"/>
      <c r="AKV59" s="14"/>
      <c r="AKW59" s="14"/>
      <c r="AKX59" s="14"/>
      <c r="AKY59" s="14"/>
      <c r="AKZ59" s="14"/>
      <c r="ALA59" s="14"/>
      <c r="ALB59" s="14"/>
      <c r="ALC59" s="14"/>
      <c r="ALD59" s="14"/>
      <c r="ALE59" s="14"/>
      <c r="ALF59" s="14"/>
      <c r="ALG59" s="14"/>
      <c r="ALH59" s="14"/>
      <c r="ALI59" s="14"/>
      <c r="ALJ59" s="14"/>
      <c r="ALK59" s="14"/>
      <c r="ALL59" s="14"/>
      <c r="ALM59" s="14"/>
      <c r="ALN59" s="14"/>
      <c r="ALO59" s="14"/>
      <c r="ALP59" s="14"/>
      <c r="ALQ59" s="14"/>
      <c r="ALR59" s="14"/>
      <c r="ALS59" s="14"/>
      <c r="ALT59" s="14"/>
      <c r="ALU59" s="14"/>
      <c r="ALV59" s="14"/>
      <c r="ALW59" s="14"/>
      <c r="ALX59" s="14"/>
      <c r="ALY59" s="14"/>
      <c r="ALZ59" s="14"/>
      <c r="AMA59" s="14"/>
      <c r="AMB59" s="14"/>
      <c r="AMC59" s="14"/>
      <c r="AMD59" s="14"/>
      <c r="AME59" s="14"/>
      <c r="AMF59" s="14"/>
      <c r="AMG59" s="14"/>
      <c r="AMH59" s="14"/>
      <c r="AMI59" s="14"/>
      <c r="AMJ59" s="14"/>
      <c r="AMK59" s="14"/>
      <c r="AML59" s="14"/>
    </row>
    <row r="60" spans="1:1026" ht="40.799999999999997" x14ac:dyDescent="0.25">
      <c r="A60" s="9" t="s">
        <v>118</v>
      </c>
      <c r="B60" s="8" t="s">
        <v>119</v>
      </c>
      <c r="C60" s="9" t="s">
        <v>55</v>
      </c>
      <c r="D60" s="9" t="s">
        <v>50</v>
      </c>
      <c r="E60" s="9" t="s">
        <v>114</v>
      </c>
      <c r="F60" s="9" t="s">
        <v>126</v>
      </c>
      <c r="G60" s="9" t="s">
        <v>102</v>
      </c>
      <c r="H60" s="8" t="s">
        <v>116</v>
      </c>
      <c r="I60" s="8" t="s">
        <v>127</v>
      </c>
      <c r="J60" s="11" t="s">
        <v>122</v>
      </c>
      <c r="K60" s="9">
        <v>1</v>
      </c>
      <c r="L60" s="9" t="s">
        <v>54</v>
      </c>
      <c r="M60" s="8" t="s">
        <v>41</v>
      </c>
      <c r="N60" s="9">
        <v>1</v>
      </c>
      <c r="O60" s="24"/>
      <c r="P60" s="24"/>
      <c r="Q60" s="24"/>
      <c r="R60" s="24">
        <f t="shared" si="32"/>
        <v>0</v>
      </c>
      <c r="S60" s="24"/>
      <c r="T60" s="24">
        <v>31752085.559999999</v>
      </c>
      <c r="U60" s="24">
        <v>0</v>
      </c>
      <c r="V60" s="25">
        <f t="shared" si="36"/>
        <v>31752085.559999999</v>
      </c>
      <c r="W60" s="24">
        <v>31752085.559999999</v>
      </c>
      <c r="X60" s="28">
        <f t="shared" si="33"/>
        <v>1</v>
      </c>
      <c r="Y60" s="24">
        <v>31752085.559999999</v>
      </c>
      <c r="Z60" s="28">
        <f t="shared" si="34"/>
        <v>1</v>
      </c>
      <c r="AA60" s="24">
        <v>31752085.559999999</v>
      </c>
      <c r="AB60" s="28">
        <f t="shared" si="35"/>
        <v>1</v>
      </c>
    </row>
    <row r="61" spans="1:1026" x14ac:dyDescent="0.25">
      <c r="A61" s="32" t="s">
        <v>53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27">
        <f>SUM(O46:O60)</f>
        <v>0</v>
      </c>
      <c r="P61" s="27">
        <f>SUM(P46:P60)</f>
        <v>0</v>
      </c>
      <c r="Q61" s="27">
        <f>SUM(Q46:Q60)</f>
        <v>0</v>
      </c>
      <c r="R61" s="23">
        <f t="shared" ref="R61:W61" si="55">SUM(R49:R60)</f>
        <v>0</v>
      </c>
      <c r="S61" s="23">
        <f t="shared" si="55"/>
        <v>0</v>
      </c>
      <c r="T61" s="26">
        <f t="shared" si="55"/>
        <v>1732292664.4299996</v>
      </c>
      <c r="U61" s="23">
        <f t="shared" si="55"/>
        <v>0</v>
      </c>
      <c r="V61" s="26">
        <f t="shared" si="55"/>
        <v>1732292664.4299996</v>
      </c>
      <c r="W61" s="26">
        <f t="shared" si="55"/>
        <v>1732196033.8899996</v>
      </c>
      <c r="X61" s="29">
        <f t="shared" si="33"/>
        <v>0.99994421812088452</v>
      </c>
      <c r="Y61" s="26">
        <f>SUM(Y49:Y60)</f>
        <v>1732174133.1899998</v>
      </c>
      <c r="Z61" s="29">
        <f t="shared" si="34"/>
        <v>0.99993157551120915</v>
      </c>
      <c r="AA61" s="26">
        <f>SUM(AA49:AA60)</f>
        <v>1732174133.1899998</v>
      </c>
      <c r="AB61" s="29">
        <f t="shared" si="35"/>
        <v>0.99993157551120915</v>
      </c>
    </row>
    <row r="63" spans="1:1026" x14ac:dyDescent="0.25">
      <c r="A63" s="21" t="s">
        <v>91</v>
      </c>
      <c r="B63" s="49" t="s">
        <v>92</v>
      </c>
      <c r="C63" s="49"/>
      <c r="D63" s="49"/>
      <c r="E63" s="49"/>
      <c r="F63" s="49"/>
      <c r="G63" s="49"/>
      <c r="H63" s="49"/>
      <c r="I63" s="49"/>
      <c r="J63" s="49"/>
    </row>
    <row r="64" spans="1:1026" x14ac:dyDescent="0.25">
      <c r="A64" s="22"/>
      <c r="B64" s="49" t="s">
        <v>93</v>
      </c>
      <c r="C64" s="49"/>
      <c r="D64" s="49"/>
      <c r="E64" s="49"/>
      <c r="F64" s="49"/>
      <c r="G64" s="49"/>
      <c r="H64" s="49"/>
      <c r="I64" s="49"/>
      <c r="J64" s="49"/>
    </row>
  </sheetData>
  <mergeCells count="45">
    <mergeCell ref="B37:J37"/>
    <mergeCell ref="B38:J38"/>
    <mergeCell ref="B63:J63"/>
    <mergeCell ref="B64:J64"/>
    <mergeCell ref="A61:N61"/>
    <mergeCell ref="C42:J42"/>
    <mergeCell ref="C43:L43"/>
    <mergeCell ref="C44:J44"/>
    <mergeCell ref="T46:U46"/>
    <mergeCell ref="V46:V47"/>
    <mergeCell ref="W46:AB46"/>
    <mergeCell ref="A47:B47"/>
    <mergeCell ref="C47:D48"/>
    <mergeCell ref="E47:G48"/>
    <mergeCell ref="H47:J47"/>
    <mergeCell ref="K47:K48"/>
    <mergeCell ref="L47:M47"/>
    <mergeCell ref="N47:N48"/>
    <mergeCell ref="I48:J48"/>
    <mergeCell ref="A46:N46"/>
    <mergeCell ref="O46:O47"/>
    <mergeCell ref="P46:Q46"/>
    <mergeCell ref="R46:R47"/>
    <mergeCell ref="S46:S47"/>
    <mergeCell ref="C2:J2"/>
    <mergeCell ref="C3:L3"/>
    <mergeCell ref="C4:J4"/>
    <mergeCell ref="A6:AB6"/>
    <mergeCell ref="A7:N7"/>
    <mergeCell ref="O7:O8"/>
    <mergeCell ref="P7:Q7"/>
    <mergeCell ref="R7:R8"/>
    <mergeCell ref="S7:S8"/>
    <mergeCell ref="T7:U7"/>
    <mergeCell ref="V7:V8"/>
    <mergeCell ref="W7:AB7"/>
    <mergeCell ref="A8:B8"/>
    <mergeCell ref="K8:K9"/>
    <mergeCell ref="L8:M8"/>
    <mergeCell ref="N8:N9"/>
    <mergeCell ref="A35:N35"/>
    <mergeCell ref="C8:D9"/>
    <mergeCell ref="E8:G9"/>
    <mergeCell ref="H8:J8"/>
    <mergeCell ref="I9:J9"/>
  </mergeCells>
  <phoneticPr fontId="9" type="noConversion"/>
  <printOptions horizontalCentered="1"/>
  <pageMargins left="0.196527777777778" right="0.196527777777778" top="0.39374999999999999" bottom="0.196527777777778" header="0.51180555555555496" footer="0.51180555555555496"/>
  <pageSetup paperSize="9" scale="50" firstPageNumber="0" orientation="landscape" horizontalDpi="300" verticalDpi="300" r:id="rId1"/>
  <ignoredErrors>
    <ignoredError sqref="A35:N35 O30:S30 O10:S23 X10:X23 Z10:Z23 Z30 AB10:AB23 A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2024 (TRF6 - 090059-090060)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De Figueiredo Gomes</dc:creator>
  <cp:lastModifiedBy>Cristiane</cp:lastModifiedBy>
  <cp:revision>1</cp:revision>
  <cp:lastPrinted>2023-03-10T22:39:15Z</cp:lastPrinted>
  <dcterms:created xsi:type="dcterms:W3CDTF">2023-03-10T17:40:03Z</dcterms:created>
  <dcterms:modified xsi:type="dcterms:W3CDTF">2024-12-13T20:05:21Z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