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F32DDE5C-393E-4E51-AAAF-519950B4831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R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1" l="1"/>
  <c r="V45" i="1" s="1"/>
  <c r="X45" i="1" s="1"/>
  <c r="R24" i="1"/>
  <c r="V24" i="1" s="1"/>
  <c r="R22" i="1"/>
  <c r="V22" i="1" s="1"/>
  <c r="X22" i="1" s="1"/>
  <c r="R23" i="1"/>
  <c r="V23" i="1" s="1"/>
  <c r="R40" i="1"/>
  <c r="V40" i="1" s="1"/>
  <c r="R41" i="1"/>
  <c r="V41" i="1" s="1"/>
  <c r="R42" i="1"/>
  <c r="V42" i="1" s="1"/>
  <c r="R43" i="1"/>
  <c r="V43" i="1" s="1"/>
  <c r="R44" i="1"/>
  <c r="V44" i="1" s="1"/>
  <c r="R46" i="1"/>
  <c r="V46" i="1" s="1"/>
  <c r="AA26" i="1"/>
  <c r="Y26" i="1"/>
  <c r="W26" i="1"/>
  <c r="U26" i="1"/>
  <c r="T26" i="1"/>
  <c r="S26" i="1"/>
  <c r="Q26" i="1"/>
  <c r="P26" i="1"/>
  <c r="O26" i="1"/>
  <c r="AB45" i="1" l="1"/>
  <c r="Z45" i="1"/>
  <c r="X24" i="1"/>
  <c r="AB24" i="1"/>
  <c r="Z24" i="1"/>
  <c r="X23" i="1"/>
  <c r="Z23" i="1"/>
  <c r="AB23" i="1"/>
  <c r="Z22" i="1"/>
  <c r="AB22" i="1"/>
  <c r="AB46" i="1"/>
  <c r="X44" i="1"/>
  <c r="X43" i="1"/>
  <c r="AB42" i="1"/>
  <c r="X46" i="1" l="1"/>
  <c r="Z46" i="1"/>
  <c r="X42" i="1"/>
  <c r="AB44" i="1"/>
  <c r="Z44" i="1"/>
  <c r="AB43" i="1"/>
  <c r="Z43" i="1"/>
  <c r="Z42" i="1"/>
  <c r="P47" i="1"/>
  <c r="Q47" i="1"/>
  <c r="O47" i="1"/>
  <c r="S47" i="1"/>
  <c r="AA47" i="1"/>
  <c r="Y47" i="1"/>
  <c r="W47" i="1"/>
  <c r="U47" i="1"/>
  <c r="T47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25" i="1"/>
  <c r="V25" i="1" s="1"/>
  <c r="R26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47" i="1"/>
  <c r="AB11" i="1"/>
  <c r="Z11" i="1"/>
  <c r="X11" i="1"/>
  <c r="X15" i="1"/>
  <c r="Z15" i="1"/>
  <c r="X12" i="1"/>
  <c r="Z12" i="1"/>
  <c r="AB12" i="1"/>
  <c r="AB21" i="1"/>
  <c r="X21" i="1"/>
  <c r="Z21" i="1"/>
  <c r="Z25" i="1"/>
  <c r="X25" i="1"/>
  <c r="AB25" i="1"/>
  <c r="X18" i="1"/>
  <c r="Z18" i="1"/>
  <c r="AB18" i="1"/>
  <c r="AB15" i="1"/>
  <c r="X10" i="1"/>
  <c r="AB10" i="1"/>
  <c r="Z41" i="1"/>
  <c r="AB41" i="1"/>
  <c r="X41" i="1"/>
  <c r="X40" i="1"/>
  <c r="AB40" i="1"/>
  <c r="Z40" i="1"/>
  <c r="V26" i="1" l="1"/>
  <c r="AB26" i="1" s="1"/>
  <c r="Z20" i="1"/>
  <c r="AB14" i="1"/>
  <c r="Z13" i="1"/>
  <c r="Z14" i="1"/>
  <c r="X20" i="1"/>
  <c r="AB19" i="1"/>
  <c r="X16" i="1"/>
  <c r="X19" i="1"/>
  <c r="X17" i="1"/>
  <c r="Z17" i="1"/>
  <c r="X13" i="1"/>
  <c r="Z16" i="1"/>
  <c r="V47" i="1"/>
  <c r="Z47" i="1" s="1"/>
  <c r="X26" i="1" l="1"/>
  <c r="Z26" i="1"/>
  <c r="AB47" i="1"/>
  <c r="X47" i="1"/>
</calcChain>
</file>

<file path=xl/sharedStrings.xml><?xml version="1.0" encoding="utf-8"?>
<sst xmlns="http://schemas.openxmlformats.org/spreadsheetml/2006/main" count="387" uniqueCount="137">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</sst>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5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43" fontId="7" fillId="3" borderId="2" xfId="0" applyNumberFormat="1" applyFont="1" applyFill="1" applyBorder="1"/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7" fillId="3" borderId="2" xfId="4" applyFont="1" applyFill="1" applyBorder="1" applyAlignment="1">
      <alignment horizontal="right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43" fontId="7" fillId="3" borderId="2" xfId="4" applyFont="1" applyFill="1" applyBorder="1"/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5" fontId="14" fillId="4" borderId="11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50"/>
  <sheetViews>
    <sheetView showGridLines="0" tabSelected="1" zoomScale="70" zoomScaleNormal="70" zoomScalePageLayoutView="85" workbookViewId="0">
      <selection activeCell="B2" sqref="B2"/>
    </sheetView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2187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4.88671875" style="1" bestFit="1" customWidth="1"/>
    <col min="21" max="21" width="9.33203125" style="1" bestFit="1" customWidth="1"/>
    <col min="22" max="22" width="15.109375" style="1" bestFit="1" customWidth="1"/>
    <col min="23" max="23" width="14.5546875" style="1" bestFit="1" customWidth="1"/>
    <col min="24" max="24" width="7.77734375" style="10" bestFit="1" customWidth="1"/>
    <col min="25" max="25" width="14.5546875" style="1" bestFit="1" customWidth="1"/>
    <col min="26" max="26" width="7.77734375" style="10" bestFit="1" customWidth="1"/>
    <col min="27" max="27" width="14.5546875" style="1" bestFit="1" customWidth="1"/>
    <col min="28" max="28" width="7.7773437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42" t="s">
        <v>109</v>
      </c>
      <c r="D2" s="42"/>
      <c r="E2" s="42"/>
      <c r="F2" s="42"/>
      <c r="G2" s="42"/>
      <c r="H2" s="42"/>
      <c r="I2" s="42"/>
      <c r="J2" s="42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42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43">
        <v>45717</v>
      </c>
      <c r="D4" s="43"/>
      <c r="E4" s="43"/>
      <c r="F4" s="43"/>
      <c r="G4" s="43"/>
      <c r="H4" s="43"/>
      <c r="I4" s="43"/>
      <c r="J4" s="43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44" t="s">
        <v>81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1026" ht="27" customHeight="1" x14ac:dyDescent="0.25">
      <c r="A7" s="45" t="s">
        <v>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 t="s">
        <v>6</v>
      </c>
      <c r="P7" s="46" t="s">
        <v>7</v>
      </c>
      <c r="Q7" s="46"/>
      <c r="R7" s="46" t="s">
        <v>8</v>
      </c>
      <c r="S7" s="46" t="s">
        <v>9</v>
      </c>
      <c r="T7" s="47" t="s">
        <v>10</v>
      </c>
      <c r="U7" s="47"/>
      <c r="V7" s="46" t="s">
        <v>11</v>
      </c>
      <c r="W7" s="47" t="s">
        <v>75</v>
      </c>
      <c r="X7" s="47"/>
      <c r="Y7" s="47"/>
      <c r="Z7" s="47"/>
      <c r="AA7" s="47"/>
      <c r="AB7" s="47"/>
    </row>
    <row r="8" spans="1:1026" x14ac:dyDescent="0.25">
      <c r="A8" s="47" t="s">
        <v>12</v>
      </c>
      <c r="B8" s="47"/>
      <c r="C8" s="33" t="s">
        <v>69</v>
      </c>
      <c r="D8" s="34"/>
      <c r="E8" s="33" t="s">
        <v>70</v>
      </c>
      <c r="F8" s="37"/>
      <c r="G8" s="34"/>
      <c r="H8" s="39" t="s">
        <v>18</v>
      </c>
      <c r="I8" s="40"/>
      <c r="J8" s="41"/>
      <c r="K8" s="47" t="s">
        <v>13</v>
      </c>
      <c r="L8" s="47" t="s">
        <v>73</v>
      </c>
      <c r="M8" s="47"/>
      <c r="N8" s="47" t="s">
        <v>74</v>
      </c>
      <c r="O8" s="46"/>
      <c r="P8" s="18" t="s">
        <v>14</v>
      </c>
      <c r="Q8" s="18" t="s">
        <v>15</v>
      </c>
      <c r="R8" s="46"/>
      <c r="S8" s="46"/>
      <c r="T8" s="19" t="s">
        <v>76</v>
      </c>
      <c r="U8" s="19" t="s">
        <v>77</v>
      </c>
      <c r="V8" s="46"/>
      <c r="W8" s="19" t="s">
        <v>78</v>
      </c>
      <c r="X8" s="19" t="s">
        <v>16</v>
      </c>
      <c r="Y8" s="19" t="s">
        <v>79</v>
      </c>
      <c r="Z8" s="19" t="s">
        <v>16</v>
      </c>
      <c r="AA8" s="19" t="s">
        <v>80</v>
      </c>
      <c r="AB8" s="19" t="s">
        <v>16</v>
      </c>
    </row>
    <row r="9" spans="1:1026" ht="30" customHeight="1" x14ac:dyDescent="0.25">
      <c r="A9" s="19" t="s">
        <v>17</v>
      </c>
      <c r="B9" s="19" t="s">
        <v>18</v>
      </c>
      <c r="C9" s="35"/>
      <c r="D9" s="36"/>
      <c r="E9" s="35"/>
      <c r="F9" s="38"/>
      <c r="G9" s="36"/>
      <c r="H9" s="20" t="s">
        <v>71</v>
      </c>
      <c r="I9" s="39" t="s">
        <v>72</v>
      </c>
      <c r="J9" s="41"/>
      <c r="K9" s="47"/>
      <c r="L9" s="19" t="s">
        <v>17</v>
      </c>
      <c r="M9" s="19" t="s">
        <v>18</v>
      </c>
      <c r="N9" s="47"/>
      <c r="O9" s="18" t="s">
        <v>19</v>
      </c>
      <c r="P9" s="18" t="s">
        <v>20</v>
      </c>
      <c r="Q9" s="18" t="s">
        <v>21</v>
      </c>
      <c r="R9" s="18" t="s">
        <v>22</v>
      </c>
      <c r="S9" s="18" t="s">
        <v>23</v>
      </c>
      <c r="T9" s="19" t="s">
        <v>24</v>
      </c>
      <c r="U9" s="19" t="s">
        <v>25</v>
      </c>
      <c r="V9" s="18" t="s">
        <v>26</v>
      </c>
      <c r="W9" s="19" t="s">
        <v>27</v>
      </c>
      <c r="X9" s="19" t="s">
        <v>28</v>
      </c>
      <c r="Y9" s="19" t="s">
        <v>29</v>
      </c>
      <c r="Z9" s="19" t="s">
        <v>30</v>
      </c>
      <c r="AA9" s="19" t="s">
        <v>31</v>
      </c>
      <c r="AB9" s="19" t="s">
        <v>32</v>
      </c>
    </row>
    <row r="10" spans="1:1026" ht="30.6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4"/>
      <c r="P10" s="24"/>
      <c r="Q10" s="24"/>
      <c r="R10" s="24">
        <f t="shared" ref="R10:R19" si="0">O10+P10+Q10</f>
        <v>0</v>
      </c>
      <c r="S10" s="24"/>
      <c r="T10" s="24">
        <v>1975167.35</v>
      </c>
      <c r="U10" s="24">
        <v>0</v>
      </c>
      <c r="V10" s="25">
        <f>R10+S10+T10+U10</f>
        <v>1975167.35</v>
      </c>
      <c r="W10" s="24">
        <v>1509567.35</v>
      </c>
      <c r="X10" s="28">
        <f t="shared" ref="X10:X19" si="1">W10/V10</f>
        <v>0.76427313867860358</v>
      </c>
      <c r="Y10" s="24">
        <v>299502.77</v>
      </c>
      <c r="Z10" s="28">
        <f t="shared" ref="Z10:Z19" si="2">Y10/V10</f>
        <v>0.15163412355920119</v>
      </c>
      <c r="AA10" s="24">
        <v>289488.78999999998</v>
      </c>
      <c r="AB10" s="28">
        <f t="shared" ref="AB10:AB19" si="3">AA10/V10</f>
        <v>0.14656418353614439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4"/>
      <c r="P11" s="24"/>
      <c r="Q11" s="24"/>
      <c r="R11" s="24">
        <f t="shared" si="0"/>
        <v>0</v>
      </c>
      <c r="S11" s="24"/>
      <c r="T11" s="24">
        <v>148319.47</v>
      </c>
      <c r="U11" s="24">
        <v>0</v>
      </c>
      <c r="V11" s="25">
        <f t="shared" ref="V11:V25" si="4">R11+S11+T11+U11</f>
        <v>148319.47</v>
      </c>
      <c r="W11" s="24">
        <v>148319.47</v>
      </c>
      <c r="X11" s="28">
        <f t="shared" si="1"/>
        <v>1</v>
      </c>
      <c r="Y11" s="24">
        <v>148319.47</v>
      </c>
      <c r="Z11" s="28">
        <f t="shared" si="2"/>
        <v>1</v>
      </c>
      <c r="AA11" s="24">
        <v>148319.47</v>
      </c>
      <c r="AB11" s="28">
        <f t="shared" si="3"/>
        <v>1</v>
      </c>
    </row>
    <row r="12" spans="1:1026" ht="30.6" x14ac:dyDescent="0.25">
      <c r="A12" s="9" t="s">
        <v>99</v>
      </c>
      <c r="B12" s="8" t="s">
        <v>100</v>
      </c>
      <c r="C12" s="9" t="s">
        <v>35</v>
      </c>
      <c r="D12" s="9" t="s">
        <v>36</v>
      </c>
      <c r="E12" s="9" t="s">
        <v>37</v>
      </c>
      <c r="F12" s="9" t="s">
        <v>39</v>
      </c>
      <c r="G12" s="9" t="s">
        <v>98</v>
      </c>
      <c r="H12" s="8" t="s">
        <v>38</v>
      </c>
      <c r="I12" s="8" t="s">
        <v>40</v>
      </c>
      <c r="J12" s="11" t="s">
        <v>101</v>
      </c>
      <c r="K12" s="9">
        <v>1</v>
      </c>
      <c r="L12" s="9" t="s">
        <v>54</v>
      </c>
      <c r="M12" s="8" t="s">
        <v>41</v>
      </c>
      <c r="N12" s="9">
        <v>3</v>
      </c>
      <c r="O12" s="24"/>
      <c r="P12" s="24"/>
      <c r="Q12" s="24"/>
      <c r="R12" s="24">
        <f t="shared" si="0"/>
        <v>0</v>
      </c>
      <c r="S12" s="24"/>
      <c r="T12" s="24">
        <v>8208.35</v>
      </c>
      <c r="U12" s="24">
        <v>0</v>
      </c>
      <c r="V12" s="25">
        <f t="shared" si="4"/>
        <v>8208.35</v>
      </c>
      <c r="W12" s="24">
        <v>8208.35</v>
      </c>
      <c r="X12" s="28">
        <f t="shared" si="1"/>
        <v>1</v>
      </c>
      <c r="Y12" s="24">
        <v>4237.6499999999996</v>
      </c>
      <c r="Z12" s="28">
        <f t="shared" si="2"/>
        <v>0.51626088068856701</v>
      </c>
      <c r="AA12" s="24">
        <v>4237.6499999999996</v>
      </c>
      <c r="AB12" s="28">
        <f t="shared" si="3"/>
        <v>0.51626088068856701</v>
      </c>
    </row>
    <row r="13" spans="1:1026" ht="30.6" x14ac:dyDescent="0.25">
      <c r="A13" s="9" t="s">
        <v>123</v>
      </c>
      <c r="B13" s="8" t="s">
        <v>124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125</v>
      </c>
      <c r="H13" s="8" t="s">
        <v>38</v>
      </c>
      <c r="I13" s="8" t="s">
        <v>40</v>
      </c>
      <c r="J13" s="11" t="s">
        <v>126</v>
      </c>
      <c r="K13" s="9">
        <v>1</v>
      </c>
      <c r="L13" s="9" t="s">
        <v>54</v>
      </c>
      <c r="M13" s="8" t="s">
        <v>41</v>
      </c>
      <c r="N13" s="9">
        <v>3</v>
      </c>
      <c r="O13" s="24"/>
      <c r="P13" s="24"/>
      <c r="Q13" s="24"/>
      <c r="R13" s="24">
        <f t="shared" si="0"/>
        <v>0</v>
      </c>
      <c r="S13" s="24"/>
      <c r="T13" s="24">
        <v>1800</v>
      </c>
      <c r="U13" s="24">
        <v>0</v>
      </c>
      <c r="V13" s="25">
        <f t="shared" si="4"/>
        <v>1800</v>
      </c>
      <c r="W13" s="24">
        <v>1800</v>
      </c>
      <c r="X13" s="28">
        <f t="shared" si="1"/>
        <v>1</v>
      </c>
      <c r="Y13" s="24">
        <v>1800</v>
      </c>
      <c r="Z13" s="28">
        <f t="shared" si="2"/>
        <v>1</v>
      </c>
      <c r="AA13" s="24">
        <v>1800</v>
      </c>
      <c r="AB13" s="28">
        <f t="shared" si="3"/>
        <v>1</v>
      </c>
    </row>
    <row r="14" spans="1:1026" s="15" customFormat="1" ht="30.6" x14ac:dyDescent="0.25">
      <c r="A14" s="30" t="s">
        <v>33</v>
      </c>
      <c r="B14" s="11" t="s">
        <v>34</v>
      </c>
      <c r="C14" s="30" t="s">
        <v>55</v>
      </c>
      <c r="D14" s="30" t="s">
        <v>50</v>
      </c>
      <c r="E14" s="30" t="s">
        <v>59</v>
      </c>
      <c r="F14" s="30" t="s">
        <v>61</v>
      </c>
      <c r="G14" s="30" t="s">
        <v>102</v>
      </c>
      <c r="H14" s="11" t="s">
        <v>60</v>
      </c>
      <c r="I14" s="11" t="s">
        <v>68</v>
      </c>
      <c r="J14" s="11" t="s">
        <v>82</v>
      </c>
      <c r="K14" s="30">
        <v>1</v>
      </c>
      <c r="L14" s="30" t="s">
        <v>54</v>
      </c>
      <c r="M14" s="11" t="s">
        <v>41</v>
      </c>
      <c r="N14" s="30">
        <v>1</v>
      </c>
      <c r="O14" s="24"/>
      <c r="P14" s="24"/>
      <c r="Q14" s="24"/>
      <c r="R14" s="24">
        <f t="shared" si="0"/>
        <v>0</v>
      </c>
      <c r="S14" s="24"/>
      <c r="T14" s="24">
        <v>163636</v>
      </c>
      <c r="U14" s="24">
        <v>0</v>
      </c>
      <c r="V14" s="31">
        <f t="shared" si="4"/>
        <v>163636</v>
      </c>
      <c r="W14" s="24">
        <v>163636</v>
      </c>
      <c r="X14" s="28">
        <f t="shared" si="1"/>
        <v>1</v>
      </c>
      <c r="Y14" s="24">
        <v>137485.46</v>
      </c>
      <c r="Z14" s="28">
        <f t="shared" si="2"/>
        <v>0.84019078931286506</v>
      </c>
      <c r="AA14" s="24">
        <v>137485.46</v>
      </c>
      <c r="AB14" s="28">
        <f t="shared" si="3"/>
        <v>0.84019078931286506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33</v>
      </c>
      <c r="B15" s="8" t="s">
        <v>34</v>
      </c>
      <c r="C15" s="9" t="s">
        <v>52</v>
      </c>
      <c r="D15" s="9" t="s">
        <v>62</v>
      </c>
      <c r="E15" s="9" t="s">
        <v>37</v>
      </c>
      <c r="F15" s="9" t="s">
        <v>63</v>
      </c>
      <c r="G15" s="9" t="s">
        <v>102</v>
      </c>
      <c r="H15" s="8" t="s">
        <v>38</v>
      </c>
      <c r="I15" s="8" t="s">
        <v>64</v>
      </c>
      <c r="J15" s="11" t="s">
        <v>83</v>
      </c>
      <c r="K15" s="9">
        <v>2</v>
      </c>
      <c r="L15" s="9" t="s">
        <v>65</v>
      </c>
      <c r="M15" s="8" t="s">
        <v>66</v>
      </c>
      <c r="N15" s="9">
        <v>1</v>
      </c>
      <c r="O15" s="24"/>
      <c r="P15" s="24"/>
      <c r="Q15" s="24"/>
      <c r="R15" s="24">
        <f t="shared" si="0"/>
        <v>0</v>
      </c>
      <c r="S15" s="24"/>
      <c r="T15" s="24">
        <v>2014364</v>
      </c>
      <c r="U15" s="24">
        <v>0</v>
      </c>
      <c r="V15" s="25">
        <f t="shared" si="4"/>
        <v>2014364</v>
      </c>
      <c r="W15" s="24">
        <v>2013100</v>
      </c>
      <c r="X15" s="28">
        <f t="shared" si="1"/>
        <v>0.99937250665718802</v>
      </c>
      <c r="Y15" s="24">
        <v>832701.61</v>
      </c>
      <c r="Z15" s="28">
        <f t="shared" si="2"/>
        <v>0.41338189622133836</v>
      </c>
      <c r="AA15" s="24">
        <v>766750.04</v>
      </c>
      <c r="AB15" s="28">
        <f t="shared" si="3"/>
        <v>0.38064125451010844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33</v>
      </c>
      <c r="B16" s="8" t="s">
        <v>34</v>
      </c>
      <c r="C16" s="9" t="s">
        <v>35</v>
      </c>
      <c r="D16" s="9" t="s">
        <v>50</v>
      </c>
      <c r="E16" s="9" t="s">
        <v>37</v>
      </c>
      <c r="F16" s="9" t="s">
        <v>51</v>
      </c>
      <c r="G16" s="9" t="s">
        <v>102</v>
      </c>
      <c r="H16" s="8" t="s">
        <v>38</v>
      </c>
      <c r="I16" s="8" t="s">
        <v>94</v>
      </c>
      <c r="J16" s="11" t="s">
        <v>84</v>
      </c>
      <c r="K16" s="9">
        <v>1</v>
      </c>
      <c r="L16" s="9" t="s">
        <v>54</v>
      </c>
      <c r="M16" s="8" t="s">
        <v>41</v>
      </c>
      <c r="N16" s="9">
        <v>1</v>
      </c>
      <c r="O16" s="24"/>
      <c r="P16" s="24"/>
      <c r="Q16" s="24"/>
      <c r="R16" s="24">
        <f t="shared" si="0"/>
        <v>0</v>
      </c>
      <c r="S16" s="24"/>
      <c r="T16" s="24">
        <v>18000000</v>
      </c>
      <c r="U16" s="24">
        <v>0</v>
      </c>
      <c r="V16" s="25">
        <f t="shared" si="4"/>
        <v>18000000</v>
      </c>
      <c r="W16" s="24">
        <v>17000000</v>
      </c>
      <c r="X16" s="28">
        <f t="shared" si="1"/>
        <v>0.94444444444444442</v>
      </c>
      <c r="Y16" s="24">
        <v>3991100.42</v>
      </c>
      <c r="Z16" s="28">
        <f t="shared" si="2"/>
        <v>0.22172780111111109</v>
      </c>
      <c r="AA16" s="24">
        <v>2632025.6800000002</v>
      </c>
      <c r="AB16" s="28">
        <f t="shared" si="3"/>
        <v>0.14622364888888889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0.6" x14ac:dyDescent="0.25">
      <c r="A17" s="9" t="s">
        <v>33</v>
      </c>
      <c r="B17" s="8" t="s">
        <v>34</v>
      </c>
      <c r="C17" s="9" t="s">
        <v>35</v>
      </c>
      <c r="D17" s="9" t="s">
        <v>47</v>
      </c>
      <c r="E17" s="9" t="s">
        <v>37</v>
      </c>
      <c r="F17" s="9" t="s">
        <v>48</v>
      </c>
      <c r="G17" s="9" t="s">
        <v>102</v>
      </c>
      <c r="H17" s="8" t="s">
        <v>38</v>
      </c>
      <c r="I17" s="8" t="s">
        <v>95</v>
      </c>
      <c r="J17" s="11" t="s">
        <v>85</v>
      </c>
      <c r="K17" s="9">
        <v>1</v>
      </c>
      <c r="L17" s="9" t="s">
        <v>54</v>
      </c>
      <c r="M17" s="8" t="s">
        <v>41</v>
      </c>
      <c r="N17" s="9">
        <v>3</v>
      </c>
      <c r="O17" s="24"/>
      <c r="P17" s="24"/>
      <c r="Q17" s="24"/>
      <c r="R17" s="24">
        <f t="shared" si="0"/>
        <v>0</v>
      </c>
      <c r="S17" s="24"/>
      <c r="T17" s="24">
        <v>7595997</v>
      </c>
      <c r="U17" s="24">
        <v>0</v>
      </c>
      <c r="V17" s="25">
        <f t="shared" si="4"/>
        <v>7595997</v>
      </c>
      <c r="W17" s="24">
        <v>3990475.24</v>
      </c>
      <c r="X17" s="28">
        <f t="shared" si="1"/>
        <v>0.52533923328300425</v>
      </c>
      <c r="Y17" s="24">
        <v>954340.04</v>
      </c>
      <c r="Z17" s="28">
        <f t="shared" si="2"/>
        <v>0.12563723234751145</v>
      </c>
      <c r="AA17" s="24">
        <v>926778.64</v>
      </c>
      <c r="AB17" s="28">
        <f t="shared" si="3"/>
        <v>0.12200882122517953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35</v>
      </c>
      <c r="D18" s="9" t="s">
        <v>43</v>
      </c>
      <c r="E18" s="9" t="s">
        <v>37</v>
      </c>
      <c r="F18" s="9" t="s">
        <v>44</v>
      </c>
      <c r="G18" s="9" t="s">
        <v>102</v>
      </c>
      <c r="H18" s="8" t="s">
        <v>38</v>
      </c>
      <c r="I18" s="8" t="s">
        <v>45</v>
      </c>
      <c r="J18" s="11" t="s">
        <v>86</v>
      </c>
      <c r="K18" s="9">
        <v>1</v>
      </c>
      <c r="L18" s="9" t="s">
        <v>54</v>
      </c>
      <c r="M18" s="8" t="s">
        <v>41</v>
      </c>
      <c r="N18" s="9">
        <v>1</v>
      </c>
      <c r="O18" s="24"/>
      <c r="P18" s="24"/>
      <c r="Q18" s="24"/>
      <c r="R18" s="24">
        <f t="shared" si="0"/>
        <v>0</v>
      </c>
      <c r="S18" s="24"/>
      <c r="T18" s="24">
        <v>116742144</v>
      </c>
      <c r="U18" s="24">
        <v>0</v>
      </c>
      <c r="V18" s="25">
        <f t="shared" si="4"/>
        <v>116742144</v>
      </c>
      <c r="W18" s="24">
        <v>115827881.16</v>
      </c>
      <c r="X18" s="28">
        <f t="shared" si="1"/>
        <v>0.99216852793109567</v>
      </c>
      <c r="Y18" s="24">
        <v>34003185.380000003</v>
      </c>
      <c r="Z18" s="28">
        <f t="shared" si="2"/>
        <v>0.2912674396317409</v>
      </c>
      <c r="AA18" s="24">
        <v>31325906.309999999</v>
      </c>
      <c r="AB18" s="28">
        <f t="shared" si="3"/>
        <v>0.26833416996350518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40.799999999999997" x14ac:dyDescent="0.25">
      <c r="A19" s="9" t="s">
        <v>33</v>
      </c>
      <c r="B19" s="8" t="s">
        <v>34</v>
      </c>
      <c r="C19" s="9" t="s">
        <v>35</v>
      </c>
      <c r="D19" s="9" t="s">
        <v>47</v>
      </c>
      <c r="E19" s="9" t="s">
        <v>37</v>
      </c>
      <c r="F19" s="9" t="s">
        <v>49</v>
      </c>
      <c r="G19" s="9" t="s">
        <v>102</v>
      </c>
      <c r="H19" s="8" t="s">
        <v>38</v>
      </c>
      <c r="I19" s="8" t="s">
        <v>96</v>
      </c>
      <c r="J19" s="11" t="s">
        <v>87</v>
      </c>
      <c r="K19" s="9">
        <v>1</v>
      </c>
      <c r="L19" s="9" t="s">
        <v>54</v>
      </c>
      <c r="M19" s="8" t="s">
        <v>41</v>
      </c>
      <c r="N19" s="9">
        <v>3</v>
      </c>
      <c r="O19" s="24"/>
      <c r="P19" s="24"/>
      <c r="Q19" s="24"/>
      <c r="R19" s="24">
        <f t="shared" si="0"/>
        <v>0</v>
      </c>
      <c r="S19" s="24"/>
      <c r="T19" s="24">
        <v>7606611</v>
      </c>
      <c r="U19" s="24">
        <v>0</v>
      </c>
      <c r="V19" s="25">
        <f t="shared" si="4"/>
        <v>7606611</v>
      </c>
      <c r="W19" s="24">
        <v>7499147.0300000003</v>
      </c>
      <c r="X19" s="28">
        <f t="shared" si="1"/>
        <v>0.98587229319338143</v>
      </c>
      <c r="Y19" s="24">
        <v>2023725.94</v>
      </c>
      <c r="Z19" s="28">
        <f t="shared" si="2"/>
        <v>0.2660483019310439</v>
      </c>
      <c r="AA19" s="24">
        <v>2023525.94</v>
      </c>
      <c r="AB19" s="28">
        <f t="shared" si="3"/>
        <v>0.26602200901294937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40.799999999999997" x14ac:dyDescent="0.25">
      <c r="A20" s="9" t="s">
        <v>33</v>
      </c>
      <c r="B20" s="8" t="s">
        <v>34</v>
      </c>
      <c r="C20" s="9" t="s">
        <v>35</v>
      </c>
      <c r="D20" s="9" t="s">
        <v>43</v>
      </c>
      <c r="E20" s="9" t="s">
        <v>37</v>
      </c>
      <c r="F20" s="9" t="s">
        <v>46</v>
      </c>
      <c r="G20" s="9" t="s">
        <v>102</v>
      </c>
      <c r="H20" s="8" t="s">
        <v>38</v>
      </c>
      <c r="I20" s="8" t="s">
        <v>97</v>
      </c>
      <c r="J20" s="11" t="s">
        <v>88</v>
      </c>
      <c r="K20" s="9">
        <v>1</v>
      </c>
      <c r="L20" s="9" t="s">
        <v>54</v>
      </c>
      <c r="M20" s="8" t="s">
        <v>41</v>
      </c>
      <c r="N20" s="9">
        <v>3</v>
      </c>
      <c r="O20" s="16"/>
      <c r="P20" s="16"/>
      <c r="Q20" s="16"/>
      <c r="R20" s="24">
        <f>O20+P20+Q20</f>
        <v>0</v>
      </c>
      <c r="S20" s="16"/>
      <c r="T20" s="24">
        <v>255486</v>
      </c>
      <c r="U20" s="24">
        <v>0</v>
      </c>
      <c r="V20" s="25">
        <f t="shared" si="4"/>
        <v>255486</v>
      </c>
      <c r="W20" s="24">
        <v>255486</v>
      </c>
      <c r="X20" s="28">
        <f t="shared" ref="X20:X25" si="5">W20/V20</f>
        <v>1</v>
      </c>
      <c r="Y20" s="24">
        <v>127323.35</v>
      </c>
      <c r="Z20" s="28">
        <f t="shared" ref="Z20:Z25" si="6">Y20/V20</f>
        <v>0.49835744424352024</v>
      </c>
      <c r="AA20" s="24">
        <v>127323.35</v>
      </c>
      <c r="AB20" s="28">
        <f t="shared" ref="AB20:AB25" si="7">AA20/V20</f>
        <v>0.49835744424352024</v>
      </c>
    </row>
    <row r="21" spans="1:1026" s="15" customFormat="1" ht="30.6" x14ac:dyDescent="0.25">
      <c r="A21" s="30" t="s">
        <v>33</v>
      </c>
      <c r="B21" s="11" t="s">
        <v>34</v>
      </c>
      <c r="C21" s="30" t="s">
        <v>35</v>
      </c>
      <c r="D21" s="30" t="s">
        <v>56</v>
      </c>
      <c r="E21" s="30" t="s">
        <v>37</v>
      </c>
      <c r="F21" s="30" t="s">
        <v>57</v>
      </c>
      <c r="G21" s="30" t="s">
        <v>102</v>
      </c>
      <c r="H21" s="11" t="s">
        <v>38</v>
      </c>
      <c r="I21" s="11" t="s">
        <v>58</v>
      </c>
      <c r="J21" s="11" t="s">
        <v>89</v>
      </c>
      <c r="K21" s="30">
        <v>1</v>
      </c>
      <c r="L21" s="30" t="s">
        <v>54</v>
      </c>
      <c r="M21" s="11" t="s">
        <v>41</v>
      </c>
      <c r="N21" s="30">
        <v>3</v>
      </c>
      <c r="O21" s="16"/>
      <c r="P21" s="16"/>
      <c r="Q21" s="16"/>
      <c r="R21" s="24">
        <f t="shared" ref="R21:R25" si="8">O21+P21+Q21</f>
        <v>0</v>
      </c>
      <c r="S21" s="16"/>
      <c r="T21" s="24">
        <v>2496</v>
      </c>
      <c r="U21" s="24">
        <v>0</v>
      </c>
      <c r="V21" s="31">
        <f t="shared" si="4"/>
        <v>2496</v>
      </c>
      <c r="W21" s="24">
        <v>0</v>
      </c>
      <c r="X21" s="28">
        <f t="shared" si="5"/>
        <v>0</v>
      </c>
      <c r="Y21" s="24">
        <v>0</v>
      </c>
      <c r="Z21" s="28">
        <f t="shared" si="6"/>
        <v>0</v>
      </c>
      <c r="AA21" s="24">
        <v>0</v>
      </c>
      <c r="AB21" s="28">
        <f t="shared" si="7"/>
        <v>0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30.6" x14ac:dyDescent="0.25">
      <c r="A22" s="30" t="s">
        <v>33</v>
      </c>
      <c r="B22" s="11" t="s">
        <v>34</v>
      </c>
      <c r="C22" s="30" t="s">
        <v>35</v>
      </c>
      <c r="D22" s="30" t="s">
        <v>36</v>
      </c>
      <c r="E22" s="30" t="s">
        <v>37</v>
      </c>
      <c r="F22" s="30" t="s">
        <v>120</v>
      </c>
      <c r="G22" s="30" t="s">
        <v>102</v>
      </c>
      <c r="H22" s="11" t="s">
        <v>38</v>
      </c>
      <c r="I22" s="11" t="s">
        <v>121</v>
      </c>
      <c r="J22" s="11" t="s">
        <v>122</v>
      </c>
      <c r="K22" s="30">
        <v>1</v>
      </c>
      <c r="L22" s="30" t="s">
        <v>54</v>
      </c>
      <c r="M22" s="11" t="s">
        <v>41</v>
      </c>
      <c r="N22" s="30">
        <v>3</v>
      </c>
      <c r="O22" s="16"/>
      <c r="P22" s="16"/>
      <c r="Q22" s="16"/>
      <c r="R22" s="24">
        <f t="shared" ref="R22:R23" si="9">O22+P22+Q22</f>
        <v>0</v>
      </c>
      <c r="S22" s="16"/>
      <c r="T22" s="24">
        <v>5000</v>
      </c>
      <c r="U22" s="24">
        <v>0</v>
      </c>
      <c r="V22" s="31">
        <f t="shared" ref="V22:V23" si="10">R22+S22+T22+U22</f>
        <v>5000</v>
      </c>
      <c r="W22" s="24">
        <v>0</v>
      </c>
      <c r="X22" s="28">
        <f t="shared" ref="X22:X23" si="11">W22/V22</f>
        <v>0</v>
      </c>
      <c r="Y22" s="24">
        <v>0</v>
      </c>
      <c r="Z22" s="28">
        <f t="shared" ref="Z22:Z23" si="12">Y22/V22</f>
        <v>0</v>
      </c>
      <c r="AA22" s="24">
        <v>0</v>
      </c>
      <c r="AB22" s="28">
        <f t="shared" ref="AB22:AB23" si="13">AA22/V22</f>
        <v>0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30.6" x14ac:dyDescent="0.25">
      <c r="A23" s="30" t="s">
        <v>33</v>
      </c>
      <c r="B23" s="11" t="s">
        <v>34</v>
      </c>
      <c r="C23" s="30" t="s">
        <v>35</v>
      </c>
      <c r="D23" s="30" t="s">
        <v>36</v>
      </c>
      <c r="E23" s="30" t="s">
        <v>37</v>
      </c>
      <c r="F23" s="30" t="s">
        <v>39</v>
      </c>
      <c r="G23" s="30" t="s">
        <v>102</v>
      </c>
      <c r="H23" s="11" t="s">
        <v>38</v>
      </c>
      <c r="I23" s="11" t="s">
        <v>40</v>
      </c>
      <c r="J23" s="11" t="s">
        <v>90</v>
      </c>
      <c r="K23" s="30">
        <v>1</v>
      </c>
      <c r="L23" s="30" t="s">
        <v>54</v>
      </c>
      <c r="M23" s="11" t="s">
        <v>41</v>
      </c>
      <c r="N23" s="30">
        <v>3</v>
      </c>
      <c r="O23" s="16"/>
      <c r="P23" s="16"/>
      <c r="Q23" s="16"/>
      <c r="R23" s="24">
        <f t="shared" si="9"/>
        <v>0</v>
      </c>
      <c r="S23" s="16"/>
      <c r="T23" s="24">
        <v>16957446.359999999</v>
      </c>
      <c r="U23" s="24">
        <v>0</v>
      </c>
      <c r="V23" s="31">
        <f t="shared" si="10"/>
        <v>16957446.359999999</v>
      </c>
      <c r="W23" s="24">
        <v>4815133.32</v>
      </c>
      <c r="X23" s="28">
        <f t="shared" si="11"/>
        <v>0.28395391722176738</v>
      </c>
      <c r="Y23" s="24">
        <v>2627795.6800000002</v>
      </c>
      <c r="Z23" s="28">
        <f t="shared" si="12"/>
        <v>0.15496411571724414</v>
      </c>
      <c r="AA23" s="24">
        <v>2117357.2799999998</v>
      </c>
      <c r="AB23" s="28">
        <f t="shared" si="13"/>
        <v>0.12486297966387905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0.6" x14ac:dyDescent="0.25">
      <c r="A24" s="30" t="s">
        <v>33</v>
      </c>
      <c r="B24" s="11" t="s">
        <v>34</v>
      </c>
      <c r="C24" s="30" t="s">
        <v>35</v>
      </c>
      <c r="D24" s="30" t="s">
        <v>36</v>
      </c>
      <c r="E24" s="30" t="s">
        <v>37</v>
      </c>
      <c r="F24" s="30" t="s">
        <v>39</v>
      </c>
      <c r="G24" s="30" t="s">
        <v>102</v>
      </c>
      <c r="H24" s="11" t="s">
        <v>38</v>
      </c>
      <c r="I24" s="11" t="s">
        <v>40</v>
      </c>
      <c r="J24" s="11" t="s">
        <v>90</v>
      </c>
      <c r="K24" s="30">
        <v>1</v>
      </c>
      <c r="L24" s="30" t="s">
        <v>67</v>
      </c>
      <c r="M24" s="11" t="s">
        <v>42</v>
      </c>
      <c r="N24" s="30">
        <v>3</v>
      </c>
      <c r="O24" s="16"/>
      <c r="P24" s="16"/>
      <c r="Q24" s="16"/>
      <c r="R24" s="24">
        <f t="shared" ref="R24" si="14">O24+P24+Q24</f>
        <v>0</v>
      </c>
      <c r="S24" s="16"/>
      <c r="T24" s="24">
        <v>3994302</v>
      </c>
      <c r="U24" s="24">
        <v>0</v>
      </c>
      <c r="V24" s="31">
        <f t="shared" ref="V24" si="15">R24+S24+T24+U24</f>
        <v>3994302</v>
      </c>
      <c r="W24" s="24">
        <v>1978460.27</v>
      </c>
      <c r="X24" s="28">
        <f t="shared" ref="X24" si="16">W24/V24</f>
        <v>0.49532065176844414</v>
      </c>
      <c r="Y24" s="24">
        <v>1174087.8999999999</v>
      </c>
      <c r="Z24" s="28">
        <f t="shared" ref="Z24" si="17">Y24/V24</f>
        <v>0.29394069351791624</v>
      </c>
      <c r="AA24" s="24">
        <v>962234.02</v>
      </c>
      <c r="AB24" s="28">
        <f t="shared" ref="AB24" si="18">AA24/V24</f>
        <v>0.24090166942810035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ht="40.799999999999997" x14ac:dyDescent="0.25">
      <c r="A25" s="9" t="s">
        <v>131</v>
      </c>
      <c r="B25" s="8" t="s">
        <v>132</v>
      </c>
      <c r="C25" s="9" t="s">
        <v>35</v>
      </c>
      <c r="D25" s="9" t="s">
        <v>43</v>
      </c>
      <c r="E25" s="9" t="s">
        <v>37</v>
      </c>
      <c r="F25" s="9" t="s">
        <v>133</v>
      </c>
      <c r="G25" s="9" t="s">
        <v>134</v>
      </c>
      <c r="H25" s="8" t="s">
        <v>38</v>
      </c>
      <c r="I25" s="8" t="s">
        <v>135</v>
      </c>
      <c r="J25" s="11" t="s">
        <v>136</v>
      </c>
      <c r="K25" s="9">
        <v>1</v>
      </c>
      <c r="L25" s="9" t="s">
        <v>54</v>
      </c>
      <c r="M25" s="8" t="s">
        <v>41</v>
      </c>
      <c r="N25" s="9">
        <v>3</v>
      </c>
      <c r="O25" s="16"/>
      <c r="P25" s="16"/>
      <c r="Q25" s="16"/>
      <c r="R25" s="24">
        <f t="shared" si="8"/>
        <v>0</v>
      </c>
      <c r="S25" s="16"/>
      <c r="T25" s="24">
        <v>0</v>
      </c>
      <c r="U25" s="49">
        <v>3333.26</v>
      </c>
      <c r="V25" s="25">
        <f t="shared" si="4"/>
        <v>3333.26</v>
      </c>
      <c r="W25" s="24">
        <v>3333.26</v>
      </c>
      <c r="X25" s="28">
        <f t="shared" si="5"/>
        <v>1</v>
      </c>
      <c r="Y25" s="24">
        <v>0</v>
      </c>
      <c r="Z25" s="28">
        <f t="shared" si="6"/>
        <v>0</v>
      </c>
      <c r="AA25" s="24">
        <v>0</v>
      </c>
      <c r="AB25" s="28">
        <f t="shared" si="7"/>
        <v>0</v>
      </c>
    </row>
    <row r="26" spans="1:1026" x14ac:dyDescent="0.25">
      <c r="A26" s="32" t="s">
        <v>53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7">
        <f>SUM(O20:O25)</f>
        <v>0</v>
      </c>
      <c r="P26" s="17">
        <f>SUM(P20:P25)</f>
        <v>0</v>
      </c>
      <c r="Q26" s="17">
        <f>SUM(Q20:Q25)</f>
        <v>0</v>
      </c>
      <c r="R26" s="23">
        <f>SUM(R20:R25)</f>
        <v>0</v>
      </c>
      <c r="S26" s="23">
        <f>SUM(S20:S25)</f>
        <v>0</v>
      </c>
      <c r="T26" s="26">
        <f>SUM(T10:T25)</f>
        <v>175470977.53000003</v>
      </c>
      <c r="U26" s="26">
        <f>SUM(U10:U25)</f>
        <v>3333.26</v>
      </c>
      <c r="V26" s="26">
        <f>SUM(V10:V25)</f>
        <v>175474310.79000002</v>
      </c>
      <c r="W26" s="26">
        <f>SUM(W10:W25)</f>
        <v>155214547.44999999</v>
      </c>
      <c r="X26" s="29">
        <f>W26/V26</f>
        <v>0.88454285274699818</v>
      </c>
      <c r="Y26" s="26">
        <f>SUM(Y10:Y25)</f>
        <v>46325605.670000002</v>
      </c>
      <c r="Z26" s="29">
        <f>Y26/V26</f>
        <v>0.26400220899252003</v>
      </c>
      <c r="AA26" s="26">
        <f>SUM(AA10:AA25)</f>
        <v>41463232.630000003</v>
      </c>
      <c r="AB26" s="29">
        <f>AA26/V26</f>
        <v>0.23629232360753583</v>
      </c>
    </row>
    <row r="28" spans="1:1026" x14ac:dyDescent="0.25">
      <c r="A28" s="21" t="s">
        <v>91</v>
      </c>
      <c r="B28" s="48" t="s">
        <v>92</v>
      </c>
      <c r="C28" s="48"/>
      <c r="D28" s="48"/>
      <c r="E28" s="48"/>
      <c r="F28" s="48"/>
      <c r="G28" s="48"/>
      <c r="H28" s="48"/>
      <c r="I28" s="48"/>
      <c r="J28" s="48"/>
    </row>
    <row r="29" spans="1:1026" x14ac:dyDescent="0.25">
      <c r="A29" s="22"/>
      <c r="B29" s="48" t="s">
        <v>93</v>
      </c>
      <c r="C29" s="48"/>
      <c r="D29" s="48"/>
      <c r="E29" s="48"/>
      <c r="F29" s="48"/>
      <c r="G29" s="48"/>
      <c r="H29" s="48"/>
      <c r="I29" s="48"/>
      <c r="J29" s="48"/>
    </row>
    <row r="32" spans="1:1026" ht="11.25" customHeight="1" x14ac:dyDescent="0.25">
      <c r="B32" s="2" t="s">
        <v>0</v>
      </c>
      <c r="C32" s="3"/>
      <c r="D32" s="4"/>
      <c r="E32" s="4"/>
      <c r="F32" s="4"/>
      <c r="G32" s="4"/>
      <c r="H32" s="5"/>
      <c r="I32" s="5"/>
      <c r="J32" s="5"/>
      <c r="K32" s="4"/>
      <c r="L32" s="4"/>
    </row>
    <row r="33" spans="1:1026" ht="11.25" customHeight="1" x14ac:dyDescent="0.25">
      <c r="B33" s="2" t="s">
        <v>1</v>
      </c>
      <c r="C33" s="42" t="s">
        <v>109</v>
      </c>
      <c r="D33" s="42"/>
      <c r="E33" s="42"/>
      <c r="F33" s="42"/>
      <c r="G33" s="42"/>
      <c r="H33" s="42"/>
      <c r="I33" s="42"/>
      <c r="J33" s="42"/>
      <c r="K33" s="4"/>
      <c r="L33" s="4"/>
    </row>
    <row r="34" spans="1:1026" ht="11.25" customHeight="1" x14ac:dyDescent="0.25">
      <c r="B34" s="2" t="s">
        <v>2</v>
      </c>
      <c r="C34" s="42" t="s">
        <v>110</v>
      </c>
      <c r="D34" s="42"/>
      <c r="E34" s="42"/>
      <c r="F34" s="42"/>
      <c r="G34" s="42"/>
      <c r="H34" s="42"/>
      <c r="I34" s="42"/>
      <c r="J34" s="42"/>
      <c r="K34" s="42"/>
      <c r="L34" s="42"/>
    </row>
    <row r="35" spans="1:1026" ht="11.25" customHeight="1" x14ac:dyDescent="0.25">
      <c r="B35" s="2" t="s">
        <v>4</v>
      </c>
      <c r="C35" s="43">
        <v>45717</v>
      </c>
      <c r="D35" s="43"/>
      <c r="E35" s="43"/>
      <c r="F35" s="43"/>
      <c r="G35" s="43"/>
      <c r="H35" s="43"/>
      <c r="I35" s="43"/>
      <c r="J35" s="43"/>
      <c r="K35" s="4"/>
      <c r="L35" s="4"/>
    </row>
    <row r="37" spans="1:1026" ht="27.6" customHeight="1" x14ac:dyDescent="0.25">
      <c r="A37" s="45" t="s">
        <v>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 t="s">
        <v>6</v>
      </c>
      <c r="P37" s="46" t="s">
        <v>7</v>
      </c>
      <c r="Q37" s="46"/>
      <c r="R37" s="46" t="s">
        <v>8</v>
      </c>
      <c r="S37" s="46" t="s">
        <v>9</v>
      </c>
      <c r="T37" s="47" t="s">
        <v>10</v>
      </c>
      <c r="U37" s="47"/>
      <c r="V37" s="46" t="s">
        <v>11</v>
      </c>
      <c r="W37" s="47" t="s">
        <v>75</v>
      </c>
      <c r="X37" s="47"/>
      <c r="Y37" s="47"/>
      <c r="Z37" s="47"/>
      <c r="AA37" s="47"/>
      <c r="AB37" s="47"/>
    </row>
    <row r="38" spans="1:1026" x14ac:dyDescent="0.25">
      <c r="A38" s="47" t="s">
        <v>12</v>
      </c>
      <c r="B38" s="47"/>
      <c r="C38" s="33" t="s">
        <v>69</v>
      </c>
      <c r="D38" s="34"/>
      <c r="E38" s="33" t="s">
        <v>70</v>
      </c>
      <c r="F38" s="37"/>
      <c r="G38" s="34"/>
      <c r="H38" s="39" t="s">
        <v>18</v>
      </c>
      <c r="I38" s="40"/>
      <c r="J38" s="41"/>
      <c r="K38" s="47" t="s">
        <v>13</v>
      </c>
      <c r="L38" s="47" t="s">
        <v>73</v>
      </c>
      <c r="M38" s="47"/>
      <c r="N38" s="47" t="s">
        <v>74</v>
      </c>
      <c r="O38" s="46"/>
      <c r="P38" s="18" t="s">
        <v>14</v>
      </c>
      <c r="Q38" s="18" t="s">
        <v>15</v>
      </c>
      <c r="R38" s="46"/>
      <c r="S38" s="46"/>
      <c r="T38" s="19" t="s">
        <v>76</v>
      </c>
      <c r="U38" s="19" t="s">
        <v>77</v>
      </c>
      <c r="V38" s="46"/>
      <c r="W38" s="19" t="s">
        <v>78</v>
      </c>
      <c r="X38" s="19" t="s">
        <v>16</v>
      </c>
      <c r="Y38" s="19" t="s">
        <v>79</v>
      </c>
      <c r="Z38" s="19" t="s">
        <v>16</v>
      </c>
      <c r="AA38" s="19" t="s">
        <v>80</v>
      </c>
      <c r="AB38" s="19" t="s">
        <v>16</v>
      </c>
    </row>
    <row r="39" spans="1:1026" ht="30" customHeight="1" x14ac:dyDescent="0.25">
      <c r="A39" s="19" t="s">
        <v>17</v>
      </c>
      <c r="B39" s="19" t="s">
        <v>18</v>
      </c>
      <c r="C39" s="35"/>
      <c r="D39" s="36"/>
      <c r="E39" s="35"/>
      <c r="F39" s="38"/>
      <c r="G39" s="36"/>
      <c r="H39" s="20" t="s">
        <v>71</v>
      </c>
      <c r="I39" s="39" t="s">
        <v>72</v>
      </c>
      <c r="J39" s="41"/>
      <c r="K39" s="47"/>
      <c r="L39" s="19" t="s">
        <v>17</v>
      </c>
      <c r="M39" s="19" t="s">
        <v>18</v>
      </c>
      <c r="N39" s="47"/>
      <c r="O39" s="18" t="s">
        <v>19</v>
      </c>
      <c r="P39" s="18" t="s">
        <v>20</v>
      </c>
      <c r="Q39" s="18" t="s">
        <v>21</v>
      </c>
      <c r="R39" s="18" t="s">
        <v>22</v>
      </c>
      <c r="S39" s="18" t="s">
        <v>23</v>
      </c>
      <c r="T39" s="19" t="s">
        <v>24</v>
      </c>
      <c r="U39" s="19" t="s">
        <v>25</v>
      </c>
      <c r="V39" s="18" t="s">
        <v>26</v>
      </c>
      <c r="W39" s="19" t="s">
        <v>27</v>
      </c>
      <c r="X39" s="19" t="s">
        <v>28</v>
      </c>
      <c r="Y39" s="19" t="s">
        <v>29</v>
      </c>
      <c r="Z39" s="19" t="s">
        <v>30</v>
      </c>
      <c r="AA39" s="19" t="s">
        <v>31</v>
      </c>
      <c r="AB39" s="19" t="s">
        <v>32</v>
      </c>
    </row>
    <row r="40" spans="1:1026" ht="40.799999999999997" x14ac:dyDescent="0.25">
      <c r="A40" s="9" t="s">
        <v>103</v>
      </c>
      <c r="B40" s="8" t="s">
        <v>104</v>
      </c>
      <c r="C40" s="9" t="s">
        <v>55</v>
      </c>
      <c r="D40" s="9" t="s">
        <v>50</v>
      </c>
      <c r="E40" s="9" t="s">
        <v>105</v>
      </c>
      <c r="F40" s="9" t="s">
        <v>112</v>
      </c>
      <c r="G40" s="9" t="s">
        <v>98</v>
      </c>
      <c r="H40" s="8" t="s">
        <v>106</v>
      </c>
      <c r="I40" s="8" t="s">
        <v>113</v>
      </c>
      <c r="J40" s="11" t="s">
        <v>111</v>
      </c>
      <c r="K40" s="9">
        <v>2</v>
      </c>
      <c r="L40" s="9" t="s">
        <v>54</v>
      </c>
      <c r="M40" s="8" t="s">
        <v>41</v>
      </c>
      <c r="N40" s="9">
        <v>3</v>
      </c>
      <c r="O40" s="24"/>
      <c r="P40" s="24"/>
      <c r="Q40" s="24"/>
      <c r="R40" s="24">
        <f t="shared" ref="R40:R46" si="19">O40+P40+Q40</f>
        <v>0</v>
      </c>
      <c r="S40" s="24"/>
      <c r="T40" s="24">
        <v>331644834.10000002</v>
      </c>
      <c r="U40" s="24">
        <v>0</v>
      </c>
      <c r="V40" s="25">
        <f>R40+S40+T40+U40</f>
        <v>331644834.10000002</v>
      </c>
      <c r="W40" s="24">
        <v>331644834.10000002</v>
      </c>
      <c r="X40" s="28">
        <f t="shared" ref="X40:X47" si="20">W40/V40</f>
        <v>1</v>
      </c>
      <c r="Y40" s="24">
        <v>331557532.00999999</v>
      </c>
      <c r="Z40" s="28">
        <f t="shared" ref="Z40:Z47" si="21">Y40/V40</f>
        <v>0.99973676028985359</v>
      </c>
      <c r="AA40" s="24">
        <v>331557532.00999999</v>
      </c>
      <c r="AB40" s="28">
        <f t="shared" ref="AB40:AB47" si="22">AA40/V40</f>
        <v>0.99973676028985359</v>
      </c>
    </row>
    <row r="41" spans="1:1026" ht="40.799999999999997" x14ac:dyDescent="0.25">
      <c r="A41" s="9" t="s">
        <v>114</v>
      </c>
      <c r="B41" s="8" t="s">
        <v>115</v>
      </c>
      <c r="C41" s="9" t="s">
        <v>55</v>
      </c>
      <c r="D41" s="9" t="s">
        <v>50</v>
      </c>
      <c r="E41" s="9" t="s">
        <v>105</v>
      </c>
      <c r="F41" s="9" t="s">
        <v>112</v>
      </c>
      <c r="G41" s="9" t="s">
        <v>98</v>
      </c>
      <c r="H41" s="8" t="s">
        <v>106</v>
      </c>
      <c r="I41" s="8" t="s">
        <v>113</v>
      </c>
      <c r="J41" s="11" t="s">
        <v>111</v>
      </c>
      <c r="K41" s="9">
        <v>2</v>
      </c>
      <c r="L41" s="9" t="s">
        <v>127</v>
      </c>
      <c r="M41" s="8" t="s">
        <v>128</v>
      </c>
      <c r="N41" s="9">
        <v>3</v>
      </c>
      <c r="O41" s="24"/>
      <c r="P41" s="24"/>
      <c r="Q41" s="24"/>
      <c r="R41" s="24">
        <f t="shared" si="19"/>
        <v>0</v>
      </c>
      <c r="S41" s="24"/>
      <c r="T41" s="24">
        <v>266211.84999999998</v>
      </c>
      <c r="U41" s="24">
        <v>0</v>
      </c>
      <c r="V41" s="25">
        <f t="shared" ref="V41" si="23">R41+S41+T41+U41</f>
        <v>266211.84999999998</v>
      </c>
      <c r="W41" s="24">
        <v>266211.84999999998</v>
      </c>
      <c r="X41" s="28">
        <f t="shared" si="20"/>
        <v>1</v>
      </c>
      <c r="Y41" s="24">
        <v>266211.84999999998</v>
      </c>
      <c r="Z41" s="28">
        <f t="shared" si="21"/>
        <v>1</v>
      </c>
      <c r="AA41" s="24">
        <v>266211.84999999998</v>
      </c>
      <c r="AB41" s="28">
        <f t="shared" si="22"/>
        <v>1</v>
      </c>
    </row>
    <row r="42" spans="1:1026" ht="40.799999999999997" x14ac:dyDescent="0.25">
      <c r="A42" s="9" t="s">
        <v>116</v>
      </c>
      <c r="B42" s="8" t="s">
        <v>117</v>
      </c>
      <c r="C42" s="9" t="s">
        <v>55</v>
      </c>
      <c r="D42" s="9" t="s">
        <v>50</v>
      </c>
      <c r="E42" s="9" t="s">
        <v>105</v>
      </c>
      <c r="F42" s="9" t="s">
        <v>112</v>
      </c>
      <c r="G42" s="9" t="s">
        <v>98</v>
      </c>
      <c r="H42" s="8" t="s">
        <v>106</v>
      </c>
      <c r="I42" s="8" t="s">
        <v>113</v>
      </c>
      <c r="J42" s="11" t="s">
        <v>111</v>
      </c>
      <c r="K42" s="9">
        <v>2</v>
      </c>
      <c r="L42" s="9" t="s">
        <v>54</v>
      </c>
      <c r="M42" s="8" t="s">
        <v>41</v>
      </c>
      <c r="N42" s="9">
        <v>3</v>
      </c>
      <c r="O42" s="24"/>
      <c r="P42" s="24"/>
      <c r="Q42" s="24"/>
      <c r="R42" s="24">
        <f t="shared" si="19"/>
        <v>0</v>
      </c>
      <c r="S42" s="24"/>
      <c r="T42" s="24">
        <v>98991638.109999999</v>
      </c>
      <c r="U42" s="24">
        <v>0</v>
      </c>
      <c r="V42" s="25">
        <f t="shared" ref="V42:V46" si="24">R42+S42+T42+U42</f>
        <v>98991638.109999999</v>
      </c>
      <c r="W42" s="24">
        <v>98991638.109999999</v>
      </c>
      <c r="X42" s="28">
        <f t="shared" ref="X42:X46" si="25">W42/V42</f>
        <v>1</v>
      </c>
      <c r="Y42" s="24">
        <v>98991638.109999999</v>
      </c>
      <c r="Z42" s="28">
        <f t="shared" ref="Z42:Z46" si="26">Y42/V42</f>
        <v>1</v>
      </c>
      <c r="AA42" s="24">
        <v>98991638.109999999</v>
      </c>
      <c r="AB42" s="28">
        <f t="shared" ref="AB42:AB46" si="27">AA42/V42</f>
        <v>1</v>
      </c>
    </row>
    <row r="43" spans="1:1026" ht="30.6" x14ac:dyDescent="0.25">
      <c r="A43" s="9" t="s">
        <v>107</v>
      </c>
      <c r="B43" s="8" t="s">
        <v>108</v>
      </c>
      <c r="C43" s="9" t="s">
        <v>55</v>
      </c>
      <c r="D43" s="9" t="s">
        <v>50</v>
      </c>
      <c r="E43" s="9" t="s">
        <v>105</v>
      </c>
      <c r="F43" s="9" t="s">
        <v>118</v>
      </c>
      <c r="G43" s="9" t="s">
        <v>98</v>
      </c>
      <c r="H43" s="8" t="s">
        <v>106</v>
      </c>
      <c r="I43" s="8" t="s">
        <v>94</v>
      </c>
      <c r="J43" s="11" t="s">
        <v>119</v>
      </c>
      <c r="K43" s="9">
        <v>1</v>
      </c>
      <c r="L43" s="9" t="s">
        <v>54</v>
      </c>
      <c r="M43" s="8" t="s">
        <v>41</v>
      </c>
      <c r="N43" s="9">
        <v>1</v>
      </c>
      <c r="O43" s="24"/>
      <c r="P43" s="24"/>
      <c r="Q43" s="24"/>
      <c r="R43" s="24">
        <f t="shared" si="19"/>
        <v>0</v>
      </c>
      <c r="S43" s="24"/>
      <c r="T43" s="24">
        <v>1020098.01</v>
      </c>
      <c r="U43" s="24">
        <v>0</v>
      </c>
      <c r="V43" s="25">
        <f t="shared" si="24"/>
        <v>1020098.01</v>
      </c>
      <c r="W43" s="24">
        <v>1020098.01</v>
      </c>
      <c r="X43" s="28">
        <f t="shared" si="25"/>
        <v>1</v>
      </c>
      <c r="Y43" s="24">
        <v>1020098.01</v>
      </c>
      <c r="Z43" s="28">
        <f t="shared" si="26"/>
        <v>1</v>
      </c>
      <c r="AA43" s="24">
        <v>1020098.01</v>
      </c>
      <c r="AB43" s="28">
        <f t="shared" si="27"/>
        <v>1</v>
      </c>
    </row>
    <row r="44" spans="1:1026" ht="40.799999999999997" x14ac:dyDescent="0.25">
      <c r="A44" s="9" t="s">
        <v>107</v>
      </c>
      <c r="B44" s="8" t="s">
        <v>108</v>
      </c>
      <c r="C44" s="9" t="s">
        <v>55</v>
      </c>
      <c r="D44" s="9" t="s">
        <v>50</v>
      </c>
      <c r="E44" s="9" t="s">
        <v>105</v>
      </c>
      <c r="F44" s="9" t="s">
        <v>112</v>
      </c>
      <c r="G44" s="9" t="s">
        <v>98</v>
      </c>
      <c r="H44" s="8" t="s">
        <v>106</v>
      </c>
      <c r="I44" s="8" t="s">
        <v>113</v>
      </c>
      <c r="J44" s="11" t="s">
        <v>111</v>
      </c>
      <c r="K44" s="9">
        <v>1</v>
      </c>
      <c r="L44" s="9" t="s">
        <v>54</v>
      </c>
      <c r="M44" s="8" t="s">
        <v>41</v>
      </c>
      <c r="N44" s="9">
        <v>5</v>
      </c>
      <c r="O44" s="24"/>
      <c r="P44" s="24"/>
      <c r="Q44" s="24"/>
      <c r="R44" s="24">
        <f t="shared" si="19"/>
        <v>0</v>
      </c>
      <c r="S44" s="24"/>
      <c r="T44" s="24">
        <v>20084.669999999998</v>
      </c>
      <c r="U44" s="24">
        <v>0</v>
      </c>
      <c r="V44" s="25">
        <f t="shared" si="24"/>
        <v>20084.669999999998</v>
      </c>
      <c r="W44" s="24">
        <v>20084.669999999998</v>
      </c>
      <c r="X44" s="28">
        <f t="shared" si="25"/>
        <v>1</v>
      </c>
      <c r="Y44" s="24">
        <v>20084.669999999998</v>
      </c>
      <c r="Z44" s="28">
        <f t="shared" si="26"/>
        <v>1</v>
      </c>
      <c r="AA44" s="24">
        <v>20084.669999999998</v>
      </c>
      <c r="AB44" s="28">
        <f t="shared" si="27"/>
        <v>1</v>
      </c>
    </row>
    <row r="45" spans="1:1026" ht="40.799999999999997" x14ac:dyDescent="0.25">
      <c r="A45" s="9" t="s">
        <v>107</v>
      </c>
      <c r="B45" s="8" t="s">
        <v>108</v>
      </c>
      <c r="C45" s="9" t="s">
        <v>55</v>
      </c>
      <c r="D45" s="9" t="s">
        <v>50</v>
      </c>
      <c r="E45" s="9" t="s">
        <v>105</v>
      </c>
      <c r="F45" s="9" t="s">
        <v>112</v>
      </c>
      <c r="G45" s="9" t="s">
        <v>98</v>
      </c>
      <c r="H45" s="8" t="s">
        <v>106</v>
      </c>
      <c r="I45" s="8" t="s">
        <v>113</v>
      </c>
      <c r="J45" s="11" t="s">
        <v>111</v>
      </c>
      <c r="K45" s="9">
        <v>1</v>
      </c>
      <c r="L45" s="9" t="s">
        <v>54</v>
      </c>
      <c r="M45" s="8" t="s">
        <v>41</v>
      </c>
      <c r="N45" s="9">
        <v>3</v>
      </c>
      <c r="O45" s="24"/>
      <c r="P45" s="24"/>
      <c r="Q45" s="24"/>
      <c r="R45" s="24">
        <f t="shared" ref="R45" si="28">O45+P45+Q45</f>
        <v>0</v>
      </c>
      <c r="S45" s="24"/>
      <c r="T45" s="24">
        <v>20534494.149999999</v>
      </c>
      <c r="U45" s="24">
        <v>0</v>
      </c>
      <c r="V45" s="25">
        <f t="shared" ref="V45" si="29">R45+S45+T45+U45</f>
        <v>20534494.149999999</v>
      </c>
      <c r="W45" s="24">
        <v>20534494.149999999</v>
      </c>
      <c r="X45" s="28">
        <f t="shared" ref="X45" si="30">W45/V45</f>
        <v>1</v>
      </c>
      <c r="Y45" s="24">
        <v>20534494.149999999</v>
      </c>
      <c r="Z45" s="28">
        <f t="shared" ref="Z45" si="31">Y45/V45</f>
        <v>1</v>
      </c>
      <c r="AA45" s="24">
        <v>20534494.149999999</v>
      </c>
      <c r="AB45" s="28">
        <f t="shared" ref="AB45" si="32">AA45/V45</f>
        <v>1</v>
      </c>
    </row>
    <row r="46" spans="1:1026" s="15" customFormat="1" ht="40.799999999999997" x14ac:dyDescent="0.25">
      <c r="A46" s="30" t="s">
        <v>107</v>
      </c>
      <c r="B46" s="11" t="s">
        <v>108</v>
      </c>
      <c r="C46" s="30" t="s">
        <v>55</v>
      </c>
      <c r="D46" s="30" t="s">
        <v>50</v>
      </c>
      <c r="E46" s="30" t="s">
        <v>105</v>
      </c>
      <c r="F46" s="30" t="s">
        <v>112</v>
      </c>
      <c r="G46" s="30" t="s">
        <v>98</v>
      </c>
      <c r="H46" s="11" t="s">
        <v>106</v>
      </c>
      <c r="I46" s="11" t="s">
        <v>113</v>
      </c>
      <c r="J46" s="11" t="s">
        <v>111</v>
      </c>
      <c r="K46" s="30">
        <v>1</v>
      </c>
      <c r="L46" s="30" t="s">
        <v>54</v>
      </c>
      <c r="M46" s="11" t="s">
        <v>41</v>
      </c>
      <c r="N46" s="30">
        <v>1</v>
      </c>
      <c r="O46" s="24"/>
      <c r="P46" s="24"/>
      <c r="Q46" s="24"/>
      <c r="R46" s="24">
        <f t="shared" si="19"/>
        <v>0</v>
      </c>
      <c r="S46" s="24"/>
      <c r="T46" s="24">
        <v>15523341.039999999</v>
      </c>
      <c r="U46" s="24">
        <v>0</v>
      </c>
      <c r="V46" s="31">
        <f t="shared" si="24"/>
        <v>15523341.039999999</v>
      </c>
      <c r="W46" s="24">
        <v>15523341.039999999</v>
      </c>
      <c r="X46" s="28">
        <f t="shared" si="25"/>
        <v>1</v>
      </c>
      <c r="Y46" s="24">
        <v>15523341.039999999</v>
      </c>
      <c r="Z46" s="28">
        <f t="shared" si="26"/>
        <v>1</v>
      </c>
      <c r="AA46" s="24">
        <v>15523341.039999999</v>
      </c>
      <c r="AB46" s="28">
        <f t="shared" si="27"/>
        <v>1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  <c r="JB46" s="14"/>
      <c r="JC46" s="14"/>
      <c r="JD46" s="14"/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  <c r="JP46" s="14"/>
      <c r="JQ46" s="14"/>
      <c r="JR46" s="14"/>
      <c r="JS46" s="14"/>
      <c r="JT46" s="14"/>
      <c r="JU46" s="14"/>
      <c r="JV46" s="14"/>
      <c r="JW46" s="14"/>
      <c r="JX46" s="14"/>
      <c r="JY46" s="14"/>
      <c r="JZ46" s="14"/>
      <c r="KA46" s="14"/>
      <c r="KB46" s="14"/>
      <c r="KC46" s="14"/>
      <c r="KD46" s="14"/>
      <c r="KE46" s="14"/>
      <c r="KF46" s="14"/>
      <c r="KG46" s="14"/>
      <c r="KH46" s="14"/>
      <c r="KI46" s="14"/>
      <c r="KJ46" s="14"/>
      <c r="KK46" s="14"/>
      <c r="KL46" s="14"/>
      <c r="KM46" s="14"/>
      <c r="KN46" s="14"/>
      <c r="KO46" s="14"/>
      <c r="KP46" s="14"/>
      <c r="KQ46" s="14"/>
      <c r="KR46" s="14"/>
      <c r="KS46" s="14"/>
      <c r="KT46" s="14"/>
      <c r="KU46" s="14"/>
      <c r="KV46" s="14"/>
      <c r="KW46" s="14"/>
      <c r="KX46" s="14"/>
      <c r="KY46" s="14"/>
      <c r="KZ46" s="14"/>
      <c r="LA46" s="14"/>
      <c r="LB46" s="14"/>
      <c r="LC46" s="14"/>
      <c r="LD46" s="14"/>
      <c r="LE46" s="14"/>
      <c r="LF46" s="14"/>
      <c r="LG46" s="14"/>
      <c r="LH46" s="14"/>
      <c r="LI46" s="14"/>
      <c r="LJ46" s="14"/>
      <c r="LK46" s="14"/>
      <c r="LL46" s="14"/>
      <c r="LM46" s="14"/>
      <c r="LN46" s="14"/>
      <c r="LO46" s="14"/>
      <c r="LP46" s="14"/>
      <c r="LQ46" s="14"/>
      <c r="LR46" s="14"/>
      <c r="LS46" s="14"/>
      <c r="LT46" s="14"/>
      <c r="LU46" s="14"/>
      <c r="LV46" s="14"/>
      <c r="LW46" s="14"/>
      <c r="LX46" s="14"/>
      <c r="LY46" s="14"/>
      <c r="LZ46" s="14"/>
      <c r="MA46" s="14"/>
      <c r="MB46" s="14"/>
      <c r="MC46" s="14"/>
      <c r="MD46" s="14"/>
      <c r="ME46" s="14"/>
      <c r="MF46" s="14"/>
      <c r="MG46" s="14"/>
      <c r="MH46" s="14"/>
      <c r="MI46" s="14"/>
      <c r="MJ46" s="14"/>
      <c r="MK46" s="14"/>
      <c r="ML46" s="14"/>
      <c r="MM46" s="14"/>
      <c r="MN46" s="14"/>
      <c r="MO46" s="14"/>
      <c r="MP46" s="14"/>
      <c r="MQ46" s="14"/>
      <c r="MR46" s="14"/>
      <c r="MS46" s="14"/>
      <c r="MT46" s="14"/>
      <c r="MU46" s="14"/>
      <c r="MV46" s="14"/>
      <c r="MW46" s="14"/>
      <c r="MX46" s="14"/>
      <c r="MY46" s="14"/>
      <c r="MZ46" s="14"/>
      <c r="NA46" s="14"/>
      <c r="NB46" s="14"/>
      <c r="NC46" s="14"/>
      <c r="ND46" s="14"/>
      <c r="NE46" s="14"/>
      <c r="NF46" s="14"/>
      <c r="NG46" s="14"/>
      <c r="NH46" s="14"/>
      <c r="NI46" s="14"/>
      <c r="NJ46" s="14"/>
      <c r="NK46" s="14"/>
      <c r="NL46" s="14"/>
      <c r="NM46" s="14"/>
      <c r="NN46" s="14"/>
      <c r="NO46" s="14"/>
      <c r="NP46" s="14"/>
      <c r="NQ46" s="14"/>
      <c r="NR46" s="14"/>
      <c r="NS46" s="14"/>
      <c r="NT46" s="14"/>
      <c r="NU46" s="14"/>
      <c r="NV46" s="14"/>
      <c r="NW46" s="14"/>
      <c r="NX46" s="14"/>
      <c r="NY46" s="14"/>
      <c r="NZ46" s="14"/>
      <c r="OA46" s="14"/>
      <c r="OB46" s="14"/>
      <c r="OC46" s="14"/>
      <c r="OD46" s="14"/>
      <c r="OE46" s="14"/>
      <c r="OF46" s="14"/>
      <c r="OG46" s="14"/>
      <c r="OH46" s="14"/>
      <c r="OI46" s="14"/>
      <c r="OJ46" s="14"/>
      <c r="OK46" s="14"/>
      <c r="OL46" s="14"/>
      <c r="OM46" s="14"/>
      <c r="ON46" s="14"/>
      <c r="OO46" s="14"/>
      <c r="OP46" s="14"/>
      <c r="OQ46" s="14"/>
      <c r="OR46" s="14"/>
      <c r="OS46" s="14"/>
      <c r="OT46" s="14"/>
      <c r="OU46" s="14"/>
      <c r="OV46" s="14"/>
      <c r="OW46" s="14"/>
      <c r="OX46" s="14"/>
      <c r="OY46" s="14"/>
      <c r="OZ46" s="14"/>
      <c r="PA46" s="14"/>
      <c r="PB46" s="14"/>
      <c r="PC46" s="14"/>
      <c r="PD46" s="14"/>
      <c r="PE46" s="14"/>
      <c r="PF46" s="14"/>
      <c r="PG46" s="14"/>
      <c r="PH46" s="14"/>
      <c r="PI46" s="14"/>
      <c r="PJ46" s="14"/>
      <c r="PK46" s="14"/>
      <c r="PL46" s="14"/>
      <c r="PM46" s="14"/>
      <c r="PN46" s="14"/>
      <c r="PO46" s="14"/>
      <c r="PP46" s="14"/>
      <c r="PQ46" s="14"/>
      <c r="PR46" s="14"/>
      <c r="PS46" s="14"/>
      <c r="PT46" s="14"/>
      <c r="PU46" s="14"/>
      <c r="PV46" s="14"/>
      <c r="PW46" s="14"/>
      <c r="PX46" s="14"/>
      <c r="PY46" s="14"/>
      <c r="PZ46" s="14"/>
      <c r="QA46" s="14"/>
      <c r="QB46" s="14"/>
      <c r="QC46" s="14"/>
      <c r="QD46" s="14"/>
      <c r="QE46" s="14"/>
      <c r="QF46" s="14"/>
      <c r="QG46" s="14"/>
      <c r="QH46" s="14"/>
      <c r="QI46" s="14"/>
      <c r="QJ46" s="14"/>
      <c r="QK46" s="14"/>
      <c r="QL46" s="14"/>
      <c r="QM46" s="14"/>
      <c r="QN46" s="14"/>
      <c r="QO46" s="14"/>
      <c r="QP46" s="14"/>
      <c r="QQ46" s="14"/>
      <c r="QR46" s="14"/>
      <c r="QS46" s="14"/>
      <c r="QT46" s="14"/>
      <c r="QU46" s="14"/>
      <c r="QV46" s="14"/>
      <c r="QW46" s="14"/>
      <c r="QX46" s="14"/>
      <c r="QY46" s="14"/>
      <c r="QZ46" s="14"/>
      <c r="RA46" s="14"/>
      <c r="RB46" s="14"/>
      <c r="RC46" s="14"/>
      <c r="RD46" s="14"/>
      <c r="RE46" s="14"/>
      <c r="RF46" s="14"/>
      <c r="RG46" s="14"/>
      <c r="RH46" s="14"/>
      <c r="RI46" s="14"/>
      <c r="RJ46" s="14"/>
      <c r="RK46" s="14"/>
      <c r="RL46" s="14"/>
      <c r="RM46" s="14"/>
      <c r="RN46" s="14"/>
      <c r="RO46" s="14"/>
      <c r="RP46" s="14"/>
      <c r="RQ46" s="14"/>
      <c r="RR46" s="14"/>
      <c r="RS46" s="14"/>
      <c r="RT46" s="14"/>
      <c r="RU46" s="14"/>
      <c r="RV46" s="14"/>
      <c r="RW46" s="14"/>
      <c r="RX46" s="14"/>
      <c r="RY46" s="14"/>
      <c r="RZ46" s="14"/>
      <c r="SA46" s="14"/>
      <c r="SB46" s="14"/>
      <c r="SC46" s="14"/>
      <c r="SD46" s="14"/>
      <c r="SE46" s="14"/>
      <c r="SF46" s="14"/>
      <c r="SG46" s="14"/>
      <c r="SH46" s="14"/>
      <c r="SI46" s="14"/>
      <c r="SJ46" s="14"/>
      <c r="SK46" s="14"/>
      <c r="SL46" s="14"/>
      <c r="SM46" s="14"/>
      <c r="SN46" s="14"/>
      <c r="SO46" s="14"/>
      <c r="SP46" s="14"/>
      <c r="SQ46" s="14"/>
      <c r="SR46" s="14"/>
      <c r="SS46" s="14"/>
      <c r="ST46" s="14"/>
      <c r="SU46" s="14"/>
      <c r="SV46" s="14"/>
      <c r="SW46" s="14"/>
      <c r="SX46" s="14"/>
      <c r="SY46" s="14"/>
      <c r="SZ46" s="14"/>
      <c r="TA46" s="14"/>
      <c r="TB46" s="14"/>
      <c r="TC46" s="14"/>
      <c r="TD46" s="14"/>
      <c r="TE46" s="14"/>
      <c r="TF46" s="14"/>
      <c r="TG46" s="14"/>
      <c r="TH46" s="14"/>
      <c r="TI46" s="14"/>
      <c r="TJ46" s="14"/>
      <c r="TK46" s="14"/>
      <c r="TL46" s="14"/>
      <c r="TM46" s="14"/>
      <c r="TN46" s="14"/>
      <c r="TO46" s="14"/>
      <c r="TP46" s="14"/>
      <c r="TQ46" s="14"/>
      <c r="TR46" s="14"/>
      <c r="TS46" s="14"/>
      <c r="TT46" s="14"/>
      <c r="TU46" s="14"/>
      <c r="TV46" s="14"/>
      <c r="TW46" s="14"/>
      <c r="TX46" s="14"/>
      <c r="TY46" s="14"/>
      <c r="TZ46" s="14"/>
      <c r="UA46" s="14"/>
      <c r="UB46" s="14"/>
      <c r="UC46" s="14"/>
      <c r="UD46" s="14"/>
      <c r="UE46" s="14"/>
      <c r="UF46" s="14"/>
      <c r="UG46" s="14"/>
      <c r="UH46" s="14"/>
      <c r="UI46" s="14"/>
      <c r="UJ46" s="14"/>
      <c r="UK46" s="14"/>
      <c r="UL46" s="14"/>
      <c r="UM46" s="14"/>
      <c r="UN46" s="14"/>
      <c r="UO46" s="14"/>
      <c r="UP46" s="14"/>
      <c r="UQ46" s="14"/>
      <c r="UR46" s="14"/>
      <c r="US46" s="14"/>
      <c r="UT46" s="14"/>
      <c r="UU46" s="14"/>
      <c r="UV46" s="14"/>
      <c r="UW46" s="14"/>
      <c r="UX46" s="14"/>
      <c r="UY46" s="14"/>
      <c r="UZ46" s="14"/>
      <c r="VA46" s="14"/>
      <c r="VB46" s="14"/>
      <c r="VC46" s="14"/>
      <c r="VD46" s="14"/>
      <c r="VE46" s="14"/>
      <c r="VF46" s="14"/>
      <c r="VG46" s="14"/>
      <c r="VH46" s="14"/>
      <c r="VI46" s="14"/>
      <c r="VJ46" s="14"/>
      <c r="VK46" s="14"/>
      <c r="VL46" s="14"/>
      <c r="VM46" s="14"/>
      <c r="VN46" s="14"/>
      <c r="VO46" s="14"/>
      <c r="VP46" s="14"/>
      <c r="VQ46" s="14"/>
      <c r="VR46" s="14"/>
      <c r="VS46" s="14"/>
      <c r="VT46" s="14"/>
      <c r="VU46" s="14"/>
      <c r="VV46" s="14"/>
      <c r="VW46" s="14"/>
      <c r="VX46" s="14"/>
      <c r="VY46" s="14"/>
      <c r="VZ46" s="14"/>
      <c r="WA46" s="14"/>
      <c r="WB46" s="14"/>
      <c r="WC46" s="14"/>
      <c r="WD46" s="14"/>
      <c r="WE46" s="14"/>
      <c r="WF46" s="14"/>
      <c r="WG46" s="14"/>
      <c r="WH46" s="14"/>
      <c r="WI46" s="14"/>
      <c r="WJ46" s="14"/>
      <c r="WK46" s="14"/>
      <c r="WL46" s="14"/>
      <c r="WM46" s="14"/>
      <c r="WN46" s="14"/>
      <c r="WO46" s="14"/>
      <c r="WP46" s="14"/>
      <c r="WQ46" s="14"/>
      <c r="WR46" s="14"/>
      <c r="WS46" s="14"/>
      <c r="WT46" s="14"/>
      <c r="WU46" s="14"/>
      <c r="WV46" s="14"/>
      <c r="WW46" s="14"/>
      <c r="WX46" s="14"/>
      <c r="WY46" s="14"/>
      <c r="WZ46" s="14"/>
      <c r="XA46" s="14"/>
      <c r="XB46" s="14"/>
      <c r="XC46" s="14"/>
      <c r="XD46" s="14"/>
      <c r="XE46" s="14"/>
      <c r="XF46" s="14"/>
      <c r="XG46" s="14"/>
      <c r="XH46" s="14"/>
      <c r="XI46" s="14"/>
      <c r="XJ46" s="14"/>
      <c r="XK46" s="14"/>
      <c r="XL46" s="14"/>
      <c r="XM46" s="14"/>
      <c r="XN46" s="14"/>
      <c r="XO46" s="14"/>
      <c r="XP46" s="14"/>
      <c r="XQ46" s="14"/>
      <c r="XR46" s="14"/>
      <c r="XS46" s="14"/>
      <c r="XT46" s="14"/>
      <c r="XU46" s="14"/>
      <c r="XV46" s="14"/>
      <c r="XW46" s="14"/>
      <c r="XX46" s="14"/>
      <c r="XY46" s="14"/>
      <c r="XZ46" s="14"/>
      <c r="YA46" s="14"/>
      <c r="YB46" s="14"/>
      <c r="YC46" s="14"/>
      <c r="YD46" s="14"/>
      <c r="YE46" s="14"/>
      <c r="YF46" s="14"/>
      <c r="YG46" s="14"/>
      <c r="YH46" s="14"/>
      <c r="YI46" s="14"/>
      <c r="YJ46" s="14"/>
      <c r="YK46" s="14"/>
      <c r="YL46" s="14"/>
      <c r="YM46" s="14"/>
      <c r="YN46" s="14"/>
      <c r="YO46" s="14"/>
      <c r="YP46" s="14"/>
      <c r="YQ46" s="14"/>
      <c r="YR46" s="14"/>
      <c r="YS46" s="14"/>
      <c r="YT46" s="14"/>
      <c r="YU46" s="14"/>
      <c r="YV46" s="14"/>
      <c r="YW46" s="14"/>
      <c r="YX46" s="14"/>
      <c r="YY46" s="14"/>
      <c r="YZ46" s="14"/>
      <c r="ZA46" s="14"/>
      <c r="ZB46" s="14"/>
      <c r="ZC46" s="14"/>
      <c r="ZD46" s="14"/>
      <c r="ZE46" s="14"/>
      <c r="ZF46" s="14"/>
      <c r="ZG46" s="14"/>
      <c r="ZH46" s="14"/>
      <c r="ZI46" s="14"/>
      <c r="ZJ46" s="14"/>
      <c r="ZK46" s="14"/>
      <c r="ZL46" s="14"/>
      <c r="ZM46" s="14"/>
      <c r="ZN46" s="14"/>
      <c r="ZO46" s="14"/>
      <c r="ZP46" s="14"/>
      <c r="ZQ46" s="14"/>
      <c r="ZR46" s="14"/>
      <c r="ZS46" s="14"/>
      <c r="ZT46" s="14"/>
      <c r="ZU46" s="14"/>
      <c r="ZV46" s="14"/>
      <c r="ZW46" s="14"/>
      <c r="ZX46" s="14"/>
      <c r="ZY46" s="14"/>
      <c r="ZZ46" s="14"/>
      <c r="AAA46" s="14"/>
      <c r="AAB46" s="14"/>
      <c r="AAC46" s="14"/>
      <c r="AAD46" s="14"/>
      <c r="AAE46" s="14"/>
      <c r="AAF46" s="14"/>
      <c r="AAG46" s="14"/>
      <c r="AAH46" s="14"/>
      <c r="AAI46" s="14"/>
      <c r="AAJ46" s="14"/>
      <c r="AAK46" s="14"/>
      <c r="AAL46" s="14"/>
      <c r="AAM46" s="14"/>
      <c r="AAN46" s="14"/>
      <c r="AAO46" s="14"/>
      <c r="AAP46" s="14"/>
      <c r="AAQ46" s="14"/>
      <c r="AAR46" s="14"/>
      <c r="AAS46" s="14"/>
      <c r="AAT46" s="14"/>
      <c r="AAU46" s="14"/>
      <c r="AAV46" s="14"/>
      <c r="AAW46" s="14"/>
      <c r="AAX46" s="14"/>
      <c r="AAY46" s="14"/>
      <c r="AAZ46" s="14"/>
      <c r="ABA46" s="14"/>
      <c r="ABB46" s="14"/>
      <c r="ABC46" s="14"/>
      <c r="ABD46" s="14"/>
      <c r="ABE46" s="14"/>
      <c r="ABF46" s="14"/>
      <c r="ABG46" s="14"/>
      <c r="ABH46" s="14"/>
      <c r="ABI46" s="14"/>
      <c r="ABJ46" s="14"/>
      <c r="ABK46" s="14"/>
      <c r="ABL46" s="14"/>
      <c r="ABM46" s="14"/>
      <c r="ABN46" s="14"/>
      <c r="ABO46" s="14"/>
      <c r="ABP46" s="14"/>
      <c r="ABQ46" s="14"/>
      <c r="ABR46" s="14"/>
      <c r="ABS46" s="14"/>
      <c r="ABT46" s="14"/>
      <c r="ABU46" s="14"/>
      <c r="ABV46" s="14"/>
      <c r="ABW46" s="14"/>
      <c r="ABX46" s="14"/>
      <c r="ABY46" s="14"/>
      <c r="ABZ46" s="14"/>
      <c r="ACA46" s="14"/>
      <c r="ACB46" s="14"/>
      <c r="ACC46" s="14"/>
      <c r="ACD46" s="14"/>
      <c r="ACE46" s="14"/>
      <c r="ACF46" s="14"/>
      <c r="ACG46" s="14"/>
      <c r="ACH46" s="14"/>
      <c r="ACI46" s="14"/>
      <c r="ACJ46" s="14"/>
      <c r="ACK46" s="14"/>
      <c r="ACL46" s="14"/>
      <c r="ACM46" s="14"/>
      <c r="ACN46" s="14"/>
      <c r="ACO46" s="14"/>
      <c r="ACP46" s="14"/>
      <c r="ACQ46" s="14"/>
      <c r="ACR46" s="14"/>
      <c r="ACS46" s="14"/>
      <c r="ACT46" s="14"/>
      <c r="ACU46" s="14"/>
      <c r="ACV46" s="14"/>
      <c r="ACW46" s="14"/>
      <c r="ACX46" s="14"/>
      <c r="ACY46" s="14"/>
      <c r="ACZ46" s="14"/>
      <c r="ADA46" s="14"/>
      <c r="ADB46" s="14"/>
      <c r="ADC46" s="14"/>
      <c r="ADD46" s="14"/>
      <c r="ADE46" s="14"/>
      <c r="ADF46" s="14"/>
      <c r="ADG46" s="14"/>
      <c r="ADH46" s="14"/>
      <c r="ADI46" s="14"/>
      <c r="ADJ46" s="14"/>
      <c r="ADK46" s="14"/>
      <c r="ADL46" s="14"/>
      <c r="ADM46" s="14"/>
      <c r="ADN46" s="14"/>
      <c r="ADO46" s="14"/>
      <c r="ADP46" s="14"/>
      <c r="ADQ46" s="14"/>
      <c r="ADR46" s="14"/>
      <c r="ADS46" s="14"/>
      <c r="ADT46" s="14"/>
      <c r="ADU46" s="14"/>
      <c r="ADV46" s="14"/>
      <c r="ADW46" s="14"/>
      <c r="ADX46" s="14"/>
      <c r="ADY46" s="14"/>
      <c r="ADZ46" s="14"/>
      <c r="AEA46" s="14"/>
      <c r="AEB46" s="14"/>
      <c r="AEC46" s="14"/>
      <c r="AED46" s="14"/>
      <c r="AEE46" s="14"/>
      <c r="AEF46" s="14"/>
      <c r="AEG46" s="14"/>
      <c r="AEH46" s="14"/>
      <c r="AEI46" s="14"/>
      <c r="AEJ46" s="14"/>
      <c r="AEK46" s="14"/>
      <c r="AEL46" s="14"/>
      <c r="AEM46" s="14"/>
      <c r="AEN46" s="14"/>
      <c r="AEO46" s="14"/>
      <c r="AEP46" s="14"/>
      <c r="AEQ46" s="14"/>
      <c r="AER46" s="14"/>
      <c r="AES46" s="14"/>
      <c r="AET46" s="14"/>
      <c r="AEU46" s="14"/>
      <c r="AEV46" s="14"/>
      <c r="AEW46" s="14"/>
      <c r="AEX46" s="14"/>
      <c r="AEY46" s="14"/>
      <c r="AEZ46" s="14"/>
      <c r="AFA46" s="14"/>
      <c r="AFB46" s="14"/>
      <c r="AFC46" s="14"/>
      <c r="AFD46" s="14"/>
      <c r="AFE46" s="14"/>
      <c r="AFF46" s="14"/>
      <c r="AFG46" s="14"/>
      <c r="AFH46" s="14"/>
      <c r="AFI46" s="14"/>
      <c r="AFJ46" s="14"/>
      <c r="AFK46" s="14"/>
      <c r="AFL46" s="14"/>
      <c r="AFM46" s="14"/>
      <c r="AFN46" s="14"/>
      <c r="AFO46" s="14"/>
      <c r="AFP46" s="14"/>
      <c r="AFQ46" s="14"/>
      <c r="AFR46" s="14"/>
      <c r="AFS46" s="14"/>
      <c r="AFT46" s="14"/>
      <c r="AFU46" s="14"/>
      <c r="AFV46" s="14"/>
      <c r="AFW46" s="14"/>
      <c r="AFX46" s="14"/>
      <c r="AFY46" s="14"/>
      <c r="AFZ46" s="14"/>
      <c r="AGA46" s="14"/>
      <c r="AGB46" s="14"/>
      <c r="AGC46" s="14"/>
      <c r="AGD46" s="14"/>
      <c r="AGE46" s="14"/>
      <c r="AGF46" s="14"/>
      <c r="AGG46" s="14"/>
      <c r="AGH46" s="14"/>
      <c r="AGI46" s="14"/>
      <c r="AGJ46" s="14"/>
      <c r="AGK46" s="14"/>
      <c r="AGL46" s="14"/>
      <c r="AGM46" s="14"/>
      <c r="AGN46" s="14"/>
      <c r="AGO46" s="14"/>
      <c r="AGP46" s="14"/>
      <c r="AGQ46" s="14"/>
      <c r="AGR46" s="14"/>
      <c r="AGS46" s="14"/>
      <c r="AGT46" s="14"/>
      <c r="AGU46" s="14"/>
      <c r="AGV46" s="14"/>
      <c r="AGW46" s="14"/>
      <c r="AGX46" s="14"/>
      <c r="AGY46" s="14"/>
      <c r="AGZ46" s="14"/>
      <c r="AHA46" s="14"/>
      <c r="AHB46" s="14"/>
      <c r="AHC46" s="14"/>
      <c r="AHD46" s="14"/>
      <c r="AHE46" s="14"/>
      <c r="AHF46" s="14"/>
      <c r="AHG46" s="14"/>
      <c r="AHH46" s="14"/>
      <c r="AHI46" s="14"/>
      <c r="AHJ46" s="14"/>
      <c r="AHK46" s="14"/>
      <c r="AHL46" s="14"/>
      <c r="AHM46" s="14"/>
      <c r="AHN46" s="14"/>
      <c r="AHO46" s="14"/>
      <c r="AHP46" s="14"/>
      <c r="AHQ46" s="14"/>
      <c r="AHR46" s="14"/>
      <c r="AHS46" s="14"/>
      <c r="AHT46" s="14"/>
      <c r="AHU46" s="14"/>
      <c r="AHV46" s="14"/>
      <c r="AHW46" s="14"/>
      <c r="AHX46" s="14"/>
      <c r="AHY46" s="14"/>
      <c r="AHZ46" s="14"/>
      <c r="AIA46" s="14"/>
      <c r="AIB46" s="14"/>
      <c r="AIC46" s="14"/>
      <c r="AID46" s="14"/>
      <c r="AIE46" s="14"/>
      <c r="AIF46" s="14"/>
      <c r="AIG46" s="14"/>
      <c r="AIH46" s="14"/>
      <c r="AII46" s="14"/>
      <c r="AIJ46" s="14"/>
      <c r="AIK46" s="14"/>
      <c r="AIL46" s="14"/>
      <c r="AIM46" s="14"/>
      <c r="AIN46" s="14"/>
      <c r="AIO46" s="14"/>
      <c r="AIP46" s="14"/>
      <c r="AIQ46" s="14"/>
      <c r="AIR46" s="14"/>
      <c r="AIS46" s="14"/>
      <c r="AIT46" s="14"/>
      <c r="AIU46" s="14"/>
      <c r="AIV46" s="14"/>
      <c r="AIW46" s="14"/>
      <c r="AIX46" s="14"/>
      <c r="AIY46" s="14"/>
      <c r="AIZ46" s="14"/>
      <c r="AJA46" s="14"/>
      <c r="AJB46" s="14"/>
      <c r="AJC46" s="14"/>
      <c r="AJD46" s="14"/>
      <c r="AJE46" s="14"/>
      <c r="AJF46" s="14"/>
      <c r="AJG46" s="14"/>
      <c r="AJH46" s="14"/>
      <c r="AJI46" s="14"/>
      <c r="AJJ46" s="14"/>
      <c r="AJK46" s="14"/>
      <c r="AJL46" s="14"/>
      <c r="AJM46" s="14"/>
      <c r="AJN46" s="14"/>
      <c r="AJO46" s="14"/>
      <c r="AJP46" s="14"/>
      <c r="AJQ46" s="14"/>
      <c r="AJR46" s="14"/>
      <c r="AJS46" s="14"/>
      <c r="AJT46" s="14"/>
      <c r="AJU46" s="14"/>
      <c r="AJV46" s="14"/>
      <c r="AJW46" s="14"/>
      <c r="AJX46" s="14"/>
      <c r="AJY46" s="14"/>
      <c r="AJZ46" s="14"/>
      <c r="AKA46" s="14"/>
      <c r="AKB46" s="14"/>
      <c r="AKC46" s="14"/>
      <c r="AKD46" s="14"/>
      <c r="AKE46" s="14"/>
      <c r="AKF46" s="14"/>
      <c r="AKG46" s="14"/>
      <c r="AKH46" s="14"/>
      <c r="AKI46" s="14"/>
      <c r="AKJ46" s="14"/>
      <c r="AKK46" s="14"/>
      <c r="AKL46" s="14"/>
      <c r="AKM46" s="14"/>
      <c r="AKN46" s="14"/>
      <c r="AKO46" s="14"/>
      <c r="AKP46" s="14"/>
      <c r="AKQ46" s="14"/>
      <c r="AKR46" s="14"/>
      <c r="AKS46" s="14"/>
      <c r="AKT46" s="14"/>
      <c r="AKU46" s="14"/>
      <c r="AKV46" s="14"/>
      <c r="AKW46" s="14"/>
      <c r="AKX46" s="14"/>
      <c r="AKY46" s="14"/>
      <c r="AKZ46" s="14"/>
      <c r="ALA46" s="14"/>
      <c r="ALB46" s="14"/>
      <c r="ALC46" s="14"/>
      <c r="ALD46" s="14"/>
      <c r="ALE46" s="14"/>
      <c r="ALF46" s="14"/>
      <c r="ALG46" s="14"/>
      <c r="ALH46" s="14"/>
      <c r="ALI46" s="14"/>
      <c r="ALJ46" s="14"/>
      <c r="ALK46" s="14"/>
      <c r="ALL46" s="14"/>
      <c r="ALM46" s="14"/>
      <c r="ALN46" s="14"/>
      <c r="ALO46" s="14"/>
      <c r="ALP46" s="14"/>
      <c r="ALQ46" s="14"/>
      <c r="ALR46" s="14"/>
      <c r="ALS46" s="14"/>
      <c r="ALT46" s="14"/>
      <c r="ALU46" s="14"/>
      <c r="ALV46" s="14"/>
      <c r="ALW46" s="14"/>
      <c r="ALX46" s="14"/>
      <c r="ALY46" s="14"/>
      <c r="ALZ46" s="14"/>
      <c r="AMA46" s="14"/>
      <c r="AMB46" s="14"/>
      <c r="AMC46" s="14"/>
      <c r="AMD46" s="14"/>
      <c r="AME46" s="14"/>
      <c r="AMF46" s="14"/>
      <c r="AMG46" s="14"/>
      <c r="AMH46" s="14"/>
      <c r="AMI46" s="14"/>
      <c r="AMJ46" s="14"/>
      <c r="AMK46" s="14"/>
      <c r="AML46" s="14"/>
    </row>
    <row r="47" spans="1:1026" x14ac:dyDescent="0.25">
      <c r="A47" s="32" t="s">
        <v>53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7">
        <f>SUM(O37:O46)</f>
        <v>0</v>
      </c>
      <c r="P47" s="27">
        <f>SUM(P37:P46)</f>
        <v>0</v>
      </c>
      <c r="Q47" s="27">
        <f>SUM(Q37:Q46)</f>
        <v>0</v>
      </c>
      <c r="R47" s="23">
        <f t="shared" ref="R47:W47" si="33">SUM(R40:R46)</f>
        <v>0</v>
      </c>
      <c r="S47" s="23">
        <f t="shared" si="33"/>
        <v>0</v>
      </c>
      <c r="T47" s="26">
        <f t="shared" si="33"/>
        <v>468000701.93000007</v>
      </c>
      <c r="U47" s="23">
        <f t="shared" si="33"/>
        <v>0</v>
      </c>
      <c r="V47" s="26">
        <f t="shared" si="33"/>
        <v>468000701.93000007</v>
      </c>
      <c r="W47" s="26">
        <f t="shared" si="33"/>
        <v>468000701.93000007</v>
      </c>
      <c r="X47" s="29">
        <f t="shared" si="20"/>
        <v>1</v>
      </c>
      <c r="Y47" s="26">
        <f>SUM(Y40:Y46)</f>
        <v>467913399.84000003</v>
      </c>
      <c r="Z47" s="29">
        <f t="shared" si="21"/>
        <v>0.99981345735243554</v>
      </c>
      <c r="AA47" s="26">
        <f>SUM(AA40:AA46)</f>
        <v>467913399.84000003</v>
      </c>
      <c r="AB47" s="29">
        <f t="shared" si="22"/>
        <v>0.99981345735243554</v>
      </c>
    </row>
    <row r="49" spans="1:10" x14ac:dyDescent="0.25">
      <c r="A49" s="21" t="s">
        <v>91</v>
      </c>
      <c r="B49" s="48" t="s">
        <v>92</v>
      </c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22"/>
      <c r="B50" s="48" t="s">
        <v>93</v>
      </c>
      <c r="C50" s="48"/>
      <c r="D50" s="48"/>
      <c r="E50" s="48"/>
      <c r="F50" s="48"/>
      <c r="G50" s="48"/>
      <c r="H50" s="48"/>
      <c r="I50" s="48"/>
      <c r="J50" s="48"/>
    </row>
  </sheetData>
  <mergeCells count="45">
    <mergeCell ref="B28:J28"/>
    <mergeCell ref="B29:J29"/>
    <mergeCell ref="B49:J49"/>
    <mergeCell ref="B50:J50"/>
    <mergeCell ref="A47:N47"/>
    <mergeCell ref="C33:J33"/>
    <mergeCell ref="C34:L34"/>
    <mergeCell ref="C35:J35"/>
    <mergeCell ref="T37:U37"/>
    <mergeCell ref="V37:V38"/>
    <mergeCell ref="W37:AB37"/>
    <mergeCell ref="A38:B38"/>
    <mergeCell ref="C38:D39"/>
    <mergeCell ref="E38:G39"/>
    <mergeCell ref="H38:J38"/>
    <mergeCell ref="K38:K39"/>
    <mergeCell ref="L38:M38"/>
    <mergeCell ref="N38:N39"/>
    <mergeCell ref="I39:J39"/>
    <mergeCell ref="A37:N37"/>
    <mergeCell ref="O37:O38"/>
    <mergeCell ref="P37:Q37"/>
    <mergeCell ref="R37:R38"/>
    <mergeCell ref="S37:S38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A26:N26"/>
    <mergeCell ref="C8:D9"/>
    <mergeCell ref="E8:G9"/>
    <mergeCell ref="H8:J8"/>
    <mergeCell ref="I9:J9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26:N26 P25:S25 X25 Z25 AB25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2025-04-08T17:57:21Z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