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8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media/image6.jpeg" ContentType="image/jpeg"/>
  <Override PartName="/xl/media/image4.png" ContentType="image/png"/>
  <Override PartName="/xl/media/image5.png" ContentType="image/png"/>
  <Override PartName="/xl/media/image7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SUMO" sheetId="1" state="visible" r:id="rId2"/>
    <sheet name="PLAN ORÇAMENTARIA" sheetId="2" state="visible" r:id="rId3"/>
    <sheet name="FATOR K" sheetId="3" state="visible" r:id="rId4"/>
    <sheet name="ENCARGOS SOCIAIS" sheetId="4" state="visible" r:id="rId5"/>
    <sheet name="CRONOGRAMA FÍSICO-FINANCEIRO" sheetId="5" state="visible" r:id="rId6"/>
    <sheet name="TABELA SALARIAL" sheetId="6" state="visible" r:id="rId7"/>
    <sheet name="CPUs" sheetId="7" state="visible" r:id="rId8"/>
    <sheet name="ESCOPO" sheetId="8" state="visible" r:id="rId9"/>
    <sheet name="Qtde Materiais" sheetId="9" state="visible" r:id="rId10"/>
    <sheet name="Impressão" sheetId="10" state="visible" r:id="rId11"/>
    <sheet name="Imóveis" sheetId="11" state="hidden" r:id="rId12"/>
  </sheets>
  <externalReferences>
    <externalReference r:id="rId13"/>
  </externalReferences>
  <definedNames>
    <definedName function="false" hidden="false" localSheetId="6" name="_xlnm.Print_Area" vbProcedure="false">CPUs!$A$1:$R$259</definedName>
    <definedName function="false" hidden="false" localSheetId="4" name="_xlnm.Print_Area" vbProcedure="false">'CRONOGRAMA FÍSICO-FINANCEIRO'!$A$1:$AZ$16</definedName>
    <definedName function="false" hidden="false" localSheetId="3" name="_xlnm.Print_Area" vbProcedure="false">'ENCARGOS SOCIAIS'!$A$1:$J$43</definedName>
    <definedName function="false" hidden="false" localSheetId="7" name="_xlnm.Print_Area" vbProcedure="false">ESCOPO!$A$1:$J$28</definedName>
    <definedName function="false" hidden="false" localSheetId="2" name="_xlnm.Print_Area" vbProcedure="false">'FATOR K'!$C$2:$G$39</definedName>
    <definedName function="false" hidden="false" localSheetId="9" name="_xlnm.Print_Area" vbProcedure="false">Impressão!$A$1:$D$36</definedName>
    <definedName function="false" hidden="false" localSheetId="1" name="_xlnm.Print_Area" vbProcedure="false">'PLAN ORÇAMENTARIA'!$B$2:$K$36</definedName>
    <definedName function="false" hidden="false" localSheetId="1" name="_xlnm.Print_Titles" vbProcedure="false">'PLAN ORÇAMENTARIA'!$2:$13</definedName>
    <definedName function="false" hidden="false" localSheetId="8" name="_xlnm.Print_Area" vbProcedure="false">'Qtde Materiais'!$B$1:$I$61</definedName>
    <definedName function="false" hidden="false" localSheetId="0" name="_xlnm.Print_Area" vbProcedure="false">RESUMO!$A$1:$G$19</definedName>
    <definedName function="false" hidden="false" localSheetId="5" name="_xlnm.Print_Area" vbProcedure="false">'TABELA SALARIAL'!$A$1:$M$22</definedName>
    <definedName function="false" hidden="false" name="A" vbProcedure="false">"$#REF!.$#REF!$#REF!"</definedName>
    <definedName function="false" hidden="false" name="A1_36" vbProcedure="false">#REF!</definedName>
    <definedName function="false" hidden="false" name="AA" vbProcedure="false">#REF!</definedName>
    <definedName function="false" hidden="false" name="AA_36" vbProcedure="false">#REF!</definedName>
    <definedName function="false" hidden="false" name="ANTIGA" vbProcedure="false">"$#REF!.$A$4:$F$2050"</definedName>
    <definedName function="false" hidden="false" name="ANTIGA_10" vbProcedure="false">"$#REF!.$A$4:$F$2050"</definedName>
    <definedName function="false" hidden="false" name="ANTIGA_15" vbProcedure="false">#REF!</definedName>
    <definedName function="false" hidden="false" name="ANTIGA_16" vbProcedure="false">#REF!</definedName>
    <definedName function="false" hidden="false" name="ANTIGA_17" vbProcedure="false">#REF!</definedName>
    <definedName function="false" hidden="false" name="ANTIGA_18" vbProcedure="false">#REF!</definedName>
    <definedName function="false" hidden="false" name="ANTIGA_19" vbProcedure="false">#REF!</definedName>
    <definedName function="false" hidden="false" name="ANTIGA_20" vbProcedure="false">#REF!</definedName>
    <definedName function="false" hidden="false" name="ANTIGA_21" vbProcedure="false">#REF!</definedName>
    <definedName function="false" hidden="false" name="ANTIGA_22" vbProcedure="false">#REF!</definedName>
    <definedName function="false" hidden="false" name="ANTIGA_23" vbProcedure="false">#REF!</definedName>
    <definedName function="false" hidden="false" name="ANTIGA_24" vbProcedure="false">#REF!</definedName>
    <definedName function="false" hidden="false" name="ANTIGA_25" vbProcedure="false">#REF!</definedName>
    <definedName function="false" hidden="false" name="ANTIGA_26" vbProcedure="false">#REF!</definedName>
    <definedName function="false" hidden="false" name="ANTIGA_27" vbProcedure="false">#REF!</definedName>
    <definedName function="false" hidden="false" name="ANTIGA_28" vbProcedure="false">#REF!</definedName>
    <definedName function="false" hidden="false" name="ANTIGA_29" vbProcedure="false">#REF!</definedName>
    <definedName function="false" hidden="false" name="ANTIGA_30" vbProcedure="false">#REF!</definedName>
    <definedName function="false" hidden="false" name="ANTIGA_31" vbProcedure="false">#REF!</definedName>
    <definedName function="false" hidden="false" name="ANTIGA_32" vbProcedure="false">#REF!</definedName>
    <definedName function="false" hidden="false" name="ANTIGA_33" vbProcedure="false">#REF!</definedName>
    <definedName function="false" hidden="false" name="ANTIGA_34" vbProcedure="false">#REF!</definedName>
    <definedName function="false" hidden="false" name="ANTIGA_35" vbProcedure="false">#REF!</definedName>
    <definedName function="false" hidden="false" name="ANTIGA_36" vbProcedure="false">#REF!</definedName>
    <definedName function="false" hidden="false" name="ANTIGA_38" vbProcedure="false">#REF!</definedName>
    <definedName function="false" hidden="false" name="AR" vbProcedure="false">#REF!</definedName>
    <definedName function="false" hidden="false" name="aux" vbProcedure="false">"$#REF!.$A$3:$D$235"</definedName>
    <definedName function="false" hidden="false" name="auxiliar" vbProcedure="false">"$#REF!.$A$1:$D$240"</definedName>
    <definedName function="false" hidden="false" name="auxiliar_10" vbProcedure="false">"$#REF!.$A$1:$D$240"</definedName>
    <definedName function="false" hidden="false" name="auxiliar_15" vbProcedure="false">#REF!</definedName>
    <definedName function="false" hidden="false" name="auxiliar_16" vbProcedure="false">#REF!</definedName>
    <definedName function="false" hidden="false" name="auxiliar_17" vbProcedure="false">#REF!</definedName>
    <definedName function="false" hidden="false" name="auxiliar_18" vbProcedure="false">#REF!</definedName>
    <definedName function="false" hidden="false" name="auxiliar_19" vbProcedure="false">#REF!</definedName>
    <definedName function="false" hidden="false" name="auxiliar_20" vbProcedure="false">#REF!</definedName>
    <definedName function="false" hidden="false" name="auxiliar_21" vbProcedure="false">#REF!</definedName>
    <definedName function="false" hidden="false" name="auxiliar_22" vbProcedure="false">#REF!</definedName>
    <definedName function="false" hidden="false" name="auxiliar_23" vbProcedure="false">#REF!</definedName>
    <definedName function="false" hidden="false" name="auxiliar_24" vbProcedure="false">#REF!</definedName>
    <definedName function="false" hidden="false" name="auxiliar_25" vbProcedure="false">#REF!</definedName>
    <definedName function="false" hidden="false" name="auxiliar_26" vbProcedure="false">#REF!</definedName>
    <definedName function="false" hidden="false" name="auxiliar_27" vbProcedure="false">#REF!</definedName>
    <definedName function="false" hidden="false" name="auxiliar_28" vbProcedure="false">#REF!</definedName>
    <definedName function="false" hidden="false" name="auxiliar_29" vbProcedure="false">#REF!</definedName>
    <definedName function="false" hidden="false" name="auxiliar_30" vbProcedure="false">#REF!</definedName>
    <definedName function="false" hidden="false" name="auxiliar_31" vbProcedure="false">#REF!</definedName>
    <definedName function="false" hidden="false" name="auxiliar_32" vbProcedure="false">#REF!</definedName>
    <definedName function="false" hidden="false" name="auxiliar_33" vbProcedure="false">#REF!</definedName>
    <definedName function="false" hidden="false" name="auxiliar_34" vbProcedure="false">#REF!</definedName>
    <definedName function="false" hidden="false" name="auxiliar_35" vbProcedure="false">#REF!</definedName>
    <definedName function="false" hidden="false" name="auxiliar_36" vbProcedure="false">#REF!</definedName>
    <definedName function="false" hidden="false" name="auxiliar_38" vbProcedure="false">#REF!</definedName>
    <definedName function="false" hidden="false" name="aux_10" vbProcedure="false">"$#REF!.$A$3:$D$235"</definedName>
    <definedName function="false" hidden="false" name="aux_15" vbProcedure="false">#REF!</definedName>
    <definedName function="false" hidden="false" name="aux_16" vbProcedure="false">#REF!</definedName>
    <definedName function="false" hidden="false" name="aux_17" vbProcedure="false">#REF!</definedName>
    <definedName function="false" hidden="false" name="aux_18" vbProcedure="false">#REF!</definedName>
    <definedName function="false" hidden="false" name="aux_19" vbProcedure="false">#REF!</definedName>
    <definedName function="false" hidden="false" name="aux_20" vbProcedure="false">#REF!</definedName>
    <definedName function="false" hidden="false" name="aux_21" vbProcedure="false">#REF!</definedName>
    <definedName function="false" hidden="false" name="aux_22" vbProcedure="false">#REF!</definedName>
    <definedName function="false" hidden="false" name="aux_23" vbProcedure="false">#REF!</definedName>
    <definedName function="false" hidden="false" name="aux_24" vbProcedure="false">#REF!</definedName>
    <definedName function="false" hidden="false" name="aux_25" vbProcedure="false">#REF!</definedName>
    <definedName function="false" hidden="false" name="aux_26" vbProcedure="false">#REF!</definedName>
    <definedName function="false" hidden="false" name="aux_27" vbProcedure="false">#REF!</definedName>
    <definedName function="false" hidden="false" name="aux_28" vbProcedure="false">#REF!</definedName>
    <definedName function="false" hidden="false" name="aux_29" vbProcedure="false">#REF!</definedName>
    <definedName function="false" hidden="false" name="aux_30" vbProcedure="false">#REF!</definedName>
    <definedName function="false" hidden="false" name="aux_31" vbProcedure="false">#REF!</definedName>
    <definedName function="false" hidden="false" name="aux_32" vbProcedure="false">#REF!</definedName>
    <definedName function="false" hidden="false" name="aux_33" vbProcedure="false">#REF!</definedName>
    <definedName function="false" hidden="false" name="aux_34" vbProcedure="false">#REF!</definedName>
    <definedName function="false" hidden="false" name="aux_35" vbProcedure="false">#REF!</definedName>
    <definedName function="false" hidden="false" name="aux_36" vbProcedure="false">#REF!</definedName>
    <definedName function="false" hidden="false" name="aux_38" vbProcedure="false">#REF!</definedName>
    <definedName function="false" hidden="false" name="A_10" vbProcedure="false">"$#REF!.$#REF!$#REF!"</definedName>
    <definedName function="false" hidden="false" name="A_15" vbProcedure="false">#REF!</definedName>
    <definedName function="false" hidden="false" name="A_16" vbProcedure="false">#REF!</definedName>
    <definedName function="false" hidden="false" name="A_17" vbProcedure="false">#REF!</definedName>
    <definedName function="false" hidden="false" name="A_18" vbProcedure="false">#REF!</definedName>
    <definedName function="false" hidden="false" name="A_19" vbProcedure="false">#REF!</definedName>
    <definedName function="false" hidden="false" name="A_20" vbProcedure="false">#REF!</definedName>
    <definedName function="false" hidden="false" name="A_21" vbProcedure="false">#REF!</definedName>
    <definedName function="false" hidden="false" name="A_22" vbProcedure="false">#REF!</definedName>
    <definedName function="false" hidden="false" name="A_23" vbProcedure="false">#REF!</definedName>
    <definedName function="false" hidden="false" name="A_24" vbProcedure="false">#REF!</definedName>
    <definedName function="false" hidden="false" name="A_25" vbProcedure="false">#REF!</definedName>
    <definedName function="false" hidden="false" name="A_26" vbProcedure="false">#REF!</definedName>
    <definedName function="false" hidden="false" name="A_27" vbProcedure="false">#REF!</definedName>
    <definedName function="false" hidden="false" name="A_28" vbProcedure="false">#REF!</definedName>
    <definedName function="false" hidden="false" name="A_29" vbProcedure="false">#REF!</definedName>
    <definedName function="false" hidden="false" name="A_30" vbProcedure="false">#REF!</definedName>
    <definedName function="false" hidden="false" name="A_31" vbProcedure="false">#REF!</definedName>
    <definedName function="false" hidden="false" name="A_32" vbProcedure="false">#REF!</definedName>
    <definedName function="false" hidden="false" name="A_33" vbProcedure="false">#REF!</definedName>
    <definedName function="false" hidden="false" name="A_34" vbProcedure="false">#REF!</definedName>
    <definedName function="false" hidden="false" name="A_35" vbProcedure="false">#REF!</definedName>
    <definedName function="false" hidden="false" name="A_36" vbProcedure="false">#REF!</definedName>
    <definedName function="false" hidden="false" name="A_38" vbProcedure="false">#REF!</definedName>
    <definedName function="false" hidden="false" name="B" vbProcedure="false">"$#REF!.$#REF!$#REF!"</definedName>
    <definedName function="false" hidden="false" name="bdi" vbProcedure="false">"$#REF!.$D$#REF!"</definedName>
    <definedName function="false" hidden="false" name="BDI." vbProcedure="false">#REF!</definedName>
    <definedName function="false" hidden="false" name="BDI._36" vbProcedure="false">#REF!</definedName>
    <definedName function="false" hidden="false" name="bdi_10" vbProcedure="false">"$#REF!.$D$#REF!"</definedName>
    <definedName function="false" hidden="false" name="bdi_15" vbProcedure="false">#REF!</definedName>
    <definedName function="false" hidden="false" name="bdi_16" vbProcedure="false">#REF!</definedName>
    <definedName function="false" hidden="false" name="bdi_17" vbProcedure="false">#REF!</definedName>
    <definedName function="false" hidden="false" name="bdi_18" vbProcedure="false">#REF!</definedName>
    <definedName function="false" hidden="false" name="bdi_19" vbProcedure="false">#REF!</definedName>
    <definedName function="false" hidden="false" name="bdi_20" vbProcedure="false">#REF!</definedName>
    <definedName function="false" hidden="false" name="bdi_21" vbProcedure="false">#REF!</definedName>
    <definedName function="false" hidden="false" name="bdi_22" vbProcedure="false">#REF!</definedName>
    <definedName function="false" hidden="false" name="bdi_23" vbProcedure="false">#REF!</definedName>
    <definedName function="false" hidden="false" name="bdi_24" vbProcedure="false">#REF!</definedName>
    <definedName function="false" hidden="false" name="bdi_25" vbProcedure="false">#REF!</definedName>
    <definedName function="false" hidden="false" name="bdi_26" vbProcedure="false">#REF!</definedName>
    <definedName function="false" hidden="false" name="bdi_27" vbProcedure="false">#REF!</definedName>
    <definedName function="false" hidden="false" name="bdi_28" vbProcedure="false">#REF!</definedName>
    <definedName function="false" hidden="false" name="bdi_29" vbProcedure="false">#REF!</definedName>
    <definedName function="false" hidden="false" name="bdi_30" vbProcedure="false">#REF!</definedName>
    <definedName function="false" hidden="false" name="bdi_31" vbProcedure="false">#REF!</definedName>
    <definedName function="false" hidden="false" name="bdi_32" vbProcedure="false">#REF!</definedName>
    <definedName function="false" hidden="false" name="bdi_33" vbProcedure="false">#REF!</definedName>
    <definedName function="false" hidden="false" name="bdi_34" vbProcedure="false">#REF!</definedName>
    <definedName function="false" hidden="false" name="bdi_35" vbProcedure="false">#REF!</definedName>
    <definedName function="false" hidden="false" name="bdi_36" vbProcedure="false">#REF!</definedName>
    <definedName function="false" hidden="false" name="bdi_38" vbProcedure="false">#REF!</definedName>
    <definedName function="false" hidden="false" name="Bomba_putzmeister" vbProcedure="false">"$#REF!.$B$3:$B$690"</definedName>
    <definedName function="false" hidden="false" name="Bomba_putzmeister_10" vbProcedure="false">"$#REF!.$B$3:$B$690"</definedName>
    <definedName function="false" hidden="false" name="Bomba_putzmeister_15" vbProcedure="false">#REF!</definedName>
    <definedName function="false" hidden="false" name="Bomba_putzmeister_16" vbProcedure="false">#REF!</definedName>
    <definedName function="false" hidden="false" name="Bomba_putzmeister_17" vbProcedure="false">#REF!</definedName>
    <definedName function="false" hidden="false" name="Bomba_putzmeister_18" vbProcedure="false">#REF!</definedName>
    <definedName function="false" hidden="false" name="Bomba_putzmeister_19" vbProcedure="false">#REF!</definedName>
    <definedName function="false" hidden="false" name="Bomba_putzmeister_20" vbProcedure="false">#REF!</definedName>
    <definedName function="false" hidden="false" name="Bomba_putzmeister_21" vbProcedure="false">#REF!</definedName>
    <definedName function="false" hidden="false" name="Bomba_putzmeister_22" vbProcedure="false">#REF!</definedName>
    <definedName function="false" hidden="false" name="Bomba_putzmeister_23" vbProcedure="false">#REF!</definedName>
    <definedName function="false" hidden="false" name="Bomba_putzmeister_24" vbProcedure="false">#REF!</definedName>
    <definedName function="false" hidden="false" name="Bomba_putzmeister_25" vbProcedure="false">#REF!</definedName>
    <definedName function="false" hidden="false" name="Bomba_putzmeister_26" vbProcedure="false">#REF!</definedName>
    <definedName function="false" hidden="false" name="Bomba_putzmeister_27" vbProcedure="false">#REF!</definedName>
    <definedName function="false" hidden="false" name="Bomba_putzmeister_28" vbProcedure="false">#REF!</definedName>
    <definedName function="false" hidden="false" name="Bomba_putzmeister_29" vbProcedure="false">#REF!</definedName>
    <definedName function="false" hidden="false" name="Bomba_putzmeister_30" vbProcedure="false">#REF!</definedName>
    <definedName function="false" hidden="false" name="Bomba_putzmeister_31" vbProcedure="false">#REF!</definedName>
    <definedName function="false" hidden="false" name="Bomba_putzmeister_32" vbProcedure="false">#REF!</definedName>
    <definedName function="false" hidden="false" name="Bomba_putzmeister_33" vbProcedure="false">#REF!</definedName>
    <definedName function="false" hidden="false" name="Bomba_putzmeister_34" vbProcedure="false">#REF!</definedName>
    <definedName function="false" hidden="false" name="Bomba_putzmeister_35" vbProcedure="false">#REF!</definedName>
    <definedName function="false" hidden="false" name="Bomba_putzmeister_36" vbProcedure="false">#REF!</definedName>
    <definedName function="false" hidden="false" name="Bomba_putzmeister_38" vbProcedure="false">#REF!</definedName>
    <definedName function="false" hidden="false" name="B_10" vbProcedure="false">"$#REF!.$#REF!$#REF!"</definedName>
    <definedName function="false" hidden="false" name="B_15" vbProcedure="false">#REF!</definedName>
    <definedName function="false" hidden="false" name="B_16" vbProcedure="false">#REF!</definedName>
    <definedName function="false" hidden="false" name="B_17" vbProcedure="false">#REF!</definedName>
    <definedName function="false" hidden="false" name="B_18" vbProcedure="false">#REF!</definedName>
    <definedName function="false" hidden="false" name="B_19" vbProcedure="false">#REF!</definedName>
    <definedName function="false" hidden="false" name="B_20" vbProcedure="false">#REF!</definedName>
    <definedName function="false" hidden="false" name="B_21" vbProcedure="false">#REF!</definedName>
    <definedName function="false" hidden="false" name="B_22" vbProcedure="false">#REF!</definedName>
    <definedName function="false" hidden="false" name="B_23" vbProcedure="false">#REF!</definedName>
    <definedName function="false" hidden="false" name="B_36" vbProcedure="false">#REF!</definedName>
    <definedName function="false" hidden="false" name="B_38" vbProcedure="false">#REF!</definedName>
    <definedName function="false" hidden="false" name="cabmeio" vbProcedure="false">#REF!</definedName>
    <definedName function="false" hidden="false" name="cab_cortes" vbProcedure="false">#REF!</definedName>
    <definedName function="false" hidden="false" name="cab_dmt" vbProcedure="false">#REF!</definedName>
    <definedName function="false" hidden="false" name="cab_limpeza" vbProcedure="false">#REF!</definedName>
    <definedName function="false" hidden="false" name="COM010201_36" vbProcedure="false">#REF!</definedName>
    <definedName function="false" hidden="false" name="COM010202_36" vbProcedure="false">#REF!</definedName>
    <definedName function="false" hidden="false" name="COM010205_36" vbProcedure="false">#REF!</definedName>
    <definedName function="false" hidden="false" name="COM010206_36" vbProcedure="false">#REF!</definedName>
    <definedName function="false" hidden="false" name="COM010210_36" vbProcedure="false">#REF!</definedName>
    <definedName function="false" hidden="false" name="COM010301_36" vbProcedure="false">#REF!</definedName>
    <definedName function="false" hidden="false" name="COM010401_36" vbProcedure="false">#REF!</definedName>
    <definedName function="false" hidden="false" name="COM010402_36" vbProcedure="false">#REF!</definedName>
    <definedName function="false" hidden="false" name="COM010407_36" vbProcedure="false">#REF!</definedName>
    <definedName function="false" hidden="false" name="COM010413_36" vbProcedure="false">#REF!</definedName>
    <definedName function="false" hidden="false" name="COM010501_36" vbProcedure="false">#REF!</definedName>
    <definedName function="false" hidden="false" name="COM010503_36" vbProcedure="false">#REF!</definedName>
    <definedName function="false" hidden="false" name="COM010505_36" vbProcedure="false">#REF!</definedName>
    <definedName function="false" hidden="false" name="COM010509_36" vbProcedure="false">#REF!</definedName>
    <definedName function="false" hidden="false" name="COM010512_36" vbProcedure="false">#REF!</definedName>
    <definedName function="false" hidden="false" name="COM010518_36" vbProcedure="false">#REF!</definedName>
    <definedName function="false" hidden="false" name="COM010519_36" vbProcedure="false">#REF!</definedName>
    <definedName function="false" hidden="false" name="COM010521_36" vbProcedure="false">#REF!</definedName>
    <definedName function="false" hidden="false" name="COM010523_36" vbProcedure="false">#REF!</definedName>
    <definedName function="false" hidden="false" name="COM010532_36" vbProcedure="false">#REF!</definedName>
    <definedName function="false" hidden="false" name="COM010533_36" vbProcedure="false">#REF!</definedName>
    <definedName function="false" hidden="false" name="COM010536_36" vbProcedure="false">#REF!</definedName>
    <definedName function="false" hidden="false" name="COM010701_36" vbProcedure="false">#REF!</definedName>
    <definedName function="false" hidden="false" name="COM010703_36" vbProcedure="false">#REF!</definedName>
    <definedName function="false" hidden="false" name="COM010705_36" vbProcedure="false">#REF!</definedName>
    <definedName function="false" hidden="false" name="COM010708_36" vbProcedure="false">#REF!</definedName>
    <definedName function="false" hidden="false" name="COM010710_36" vbProcedure="false">#REF!</definedName>
    <definedName function="false" hidden="false" name="COM010712_36" vbProcedure="false">#REF!</definedName>
    <definedName function="false" hidden="false" name="COM010717_36" vbProcedure="false">#REF!</definedName>
    <definedName function="false" hidden="false" name="COM010718_36" vbProcedure="false">#REF!</definedName>
    <definedName function="false" hidden="false" name="COM020201_36" vbProcedure="false">#REF!</definedName>
    <definedName function="false" hidden="false" name="COM020205_36" vbProcedure="false">#REF!</definedName>
    <definedName function="false" hidden="false" name="COM020211_36" vbProcedure="false">#REF!</definedName>
    <definedName function="false" hidden="false" name="COM020217_36" vbProcedure="false">#REF!</definedName>
    <definedName function="false" hidden="false" name="COM030102_36" vbProcedure="false">#REF!</definedName>
    <definedName function="false" hidden="false" name="COM030201_36" vbProcedure="false">#REF!</definedName>
    <definedName function="false" hidden="false" name="COM030303_36" vbProcedure="false">#REF!</definedName>
    <definedName function="false" hidden="false" name="COM030317_36" vbProcedure="false">#REF!</definedName>
    <definedName function="false" hidden="false" name="COM040101_36" vbProcedure="false">#REF!</definedName>
    <definedName function="false" hidden="false" name="COM040202_36" vbProcedure="false">#REF!</definedName>
    <definedName function="false" hidden="false" name="COM050103_36" vbProcedure="false">#REF!</definedName>
    <definedName function="false" hidden="false" name="COM050207_36" vbProcedure="false">#REF!</definedName>
    <definedName function="false" hidden="false" name="COM060101_36" vbProcedure="false">#REF!</definedName>
    <definedName function="false" hidden="false" name="COM080101_36" vbProcedure="false">#REF!</definedName>
    <definedName function="false" hidden="false" name="COM080310_36" vbProcedure="false">#REF!</definedName>
    <definedName function="false" hidden="false" name="COM090101_36" vbProcedure="false">#REF!</definedName>
    <definedName function="false" hidden="false" name="COM100302_36" vbProcedure="false">#REF!</definedName>
    <definedName function="false" hidden="false" name="COM110101_36" vbProcedure="false">#REF!</definedName>
    <definedName function="false" hidden="false" name="COM110104_36" vbProcedure="false">#REF!</definedName>
    <definedName function="false" hidden="false" name="COM110107_36" vbProcedure="false">#REF!</definedName>
    <definedName function="false" hidden="false" name="COM120101_36" vbProcedure="false">#REF!</definedName>
    <definedName function="false" hidden="false" name="COM120105_36" vbProcedure="false">#REF!</definedName>
    <definedName function="false" hidden="false" name="COM120106_36" vbProcedure="false">#REF!</definedName>
    <definedName function="false" hidden="false" name="COM120107_36" vbProcedure="false">#REF!</definedName>
    <definedName function="false" hidden="false" name="COM120110_36" vbProcedure="false">#REF!</definedName>
    <definedName function="false" hidden="false" name="COM120150_36" vbProcedure="false">#REF!</definedName>
    <definedName function="false" hidden="false" name="COM130101_36" vbProcedure="false">#REF!</definedName>
    <definedName function="false" hidden="false" name="COM130103_36" vbProcedure="false">#REF!</definedName>
    <definedName function="false" hidden="false" name="COM130304_36" vbProcedure="false">#REF!</definedName>
    <definedName function="false" hidden="false" name="COM130401_36" vbProcedure="false">#REF!</definedName>
    <definedName function="false" hidden="false" name="COM140102_36" vbProcedure="false">#REF!</definedName>
    <definedName function="false" hidden="false" name="COM140109_36" vbProcedure="false">#REF!</definedName>
    <definedName function="false" hidden="false" name="COM140113_36" vbProcedure="false">#REF!</definedName>
    <definedName function="false" hidden="false" name="COM140122_36" vbProcedure="false">#REF!</definedName>
    <definedName function="false" hidden="false" name="COM140126_36" vbProcedure="false">#REF!</definedName>
    <definedName function="false" hidden="false" name="COM140129_36" vbProcedure="false">#REF!</definedName>
    <definedName function="false" hidden="false" name="COM140135_36" vbProcedure="false">#REF!</definedName>
    <definedName function="false" hidden="false" name="COM140143_36" vbProcedure="false">#REF!</definedName>
    <definedName function="false" hidden="false" name="COM140145_36" vbProcedure="false">#REF!</definedName>
    <definedName function="false" hidden="false" name="COM150130_36" vbProcedure="false">#REF!</definedName>
    <definedName function="false" hidden="false" name="COM170101_36" vbProcedure="false">#REF!</definedName>
    <definedName function="false" hidden="false" name="COM170102_36" vbProcedure="false">#REF!</definedName>
    <definedName function="false" hidden="false" name="COM170103_36" vbProcedure="false">#REF!</definedName>
    <definedName function="false" hidden="false" name="corte" vbProcedure="false">"$#REF!.$B$7:$J$2380"</definedName>
    <definedName function="false" hidden="false" name="corte_10" vbProcedure="false">"$#REF!.$B$7:$J$2380"</definedName>
    <definedName function="false" hidden="false" name="corte_15" vbProcedure="false">#REF!</definedName>
    <definedName function="false" hidden="false" name="corte_16" vbProcedure="false">#REF!</definedName>
    <definedName function="false" hidden="false" name="corte_17" vbProcedure="false">#REF!</definedName>
    <definedName function="false" hidden="false" name="corte_18" vbProcedure="false">#REF!</definedName>
    <definedName function="false" hidden="false" name="corte_19" vbProcedure="false">#REF!</definedName>
    <definedName function="false" hidden="false" name="corte_20" vbProcedure="false">#REF!</definedName>
    <definedName function="false" hidden="false" name="corte_21" vbProcedure="false">#REF!</definedName>
    <definedName function="false" hidden="false" name="corte_22" vbProcedure="false">#REF!</definedName>
    <definedName function="false" hidden="false" name="corte_23" vbProcedure="false">#REF!</definedName>
    <definedName function="false" hidden="false" name="corte_24" vbProcedure="false">#REF!</definedName>
    <definedName function="false" hidden="false" name="corte_25" vbProcedure="false">#REF!</definedName>
    <definedName function="false" hidden="false" name="corte_26" vbProcedure="false">#REF!</definedName>
    <definedName function="false" hidden="false" name="corte_27" vbProcedure="false">#REF!</definedName>
    <definedName function="false" hidden="false" name="corte_28" vbProcedure="false">#REF!</definedName>
    <definedName function="false" hidden="false" name="corte_29" vbProcedure="false">#REF!</definedName>
    <definedName function="false" hidden="false" name="corte_30" vbProcedure="false">#REF!</definedName>
    <definedName function="false" hidden="false" name="corte_31" vbProcedure="false">#REF!</definedName>
    <definedName function="false" hidden="false" name="corte_32" vbProcedure="false">#REF!</definedName>
    <definedName function="false" hidden="false" name="corte_33" vbProcedure="false">#REF!</definedName>
    <definedName function="false" hidden="false" name="corte_34" vbProcedure="false">#REF!</definedName>
    <definedName function="false" hidden="false" name="corte_35" vbProcedure="false">#REF!</definedName>
    <definedName function="false" hidden="false" name="corte_36" vbProcedure="false">#REF!</definedName>
    <definedName function="false" hidden="false" name="corte_38" vbProcedure="false">#REF!</definedName>
    <definedName function="false" hidden="false" name="Código" vbProcedure="false">"$#REF!.$A$3:$A$690"</definedName>
    <definedName function="false" hidden="false" name="Código." vbProcedure="false">#REF!</definedName>
    <definedName function="false" hidden="false" name="Código._36" vbProcedure="false">#REF!</definedName>
    <definedName function="false" hidden="false" name="Código_10" vbProcedure="false">"$#REF!.$A$3:$A$690"</definedName>
    <definedName function="false" hidden="false" name="Código_15" vbProcedure="false">#REF!</definedName>
    <definedName function="false" hidden="false" name="Código_16" vbProcedure="false">#REF!</definedName>
    <definedName function="false" hidden="false" name="Código_17" vbProcedure="false">#REF!</definedName>
    <definedName function="false" hidden="false" name="Código_18" vbProcedure="false">#REF!</definedName>
    <definedName function="false" hidden="false" name="Código_19" vbProcedure="false">#REF!</definedName>
    <definedName function="false" hidden="false" name="Código_20" vbProcedure="false">#REF!</definedName>
    <definedName function="false" hidden="false" name="Código_21" vbProcedure="false">#REF!</definedName>
    <definedName function="false" hidden="false" name="Código_22" vbProcedure="false">#REF!</definedName>
    <definedName function="false" hidden="false" name="Código_23" vbProcedure="false">#REF!</definedName>
    <definedName function="false" hidden="false" name="Código_24" vbProcedure="false">#REF!</definedName>
    <definedName function="false" hidden="false" name="Código_25" vbProcedure="false">#REF!</definedName>
    <definedName function="false" hidden="false" name="Código_26" vbProcedure="false">#REF!</definedName>
    <definedName function="false" hidden="false" name="Código_27" vbProcedure="false">#REF!</definedName>
    <definedName function="false" hidden="false" name="Código_28" vbProcedure="false">#REF!</definedName>
    <definedName function="false" hidden="false" name="Código_29" vbProcedure="false">#REF!</definedName>
    <definedName function="false" hidden="false" name="Código_30" vbProcedure="false">#REF!</definedName>
    <definedName function="false" hidden="false" name="Código_31" vbProcedure="false">#REF!</definedName>
    <definedName function="false" hidden="false" name="Código_32" vbProcedure="false">#REF!</definedName>
    <definedName function="false" hidden="false" name="Código_33" vbProcedure="false">#REF!</definedName>
    <definedName function="false" hidden="false" name="Código_34" vbProcedure="false">#REF!</definedName>
    <definedName function="false" hidden="false" name="Código_35" vbProcedure="false">#REF!</definedName>
    <definedName function="false" hidden="false" name="Código_36" vbProcedure="false">#REF!</definedName>
    <definedName function="false" hidden="false" name="Código_38" vbProcedure="false">#REF!</definedName>
    <definedName function="false" hidden="false" name="data" vbProcedure="false">#REF!</definedName>
    <definedName function="false" hidden="false" name="datasource" vbProcedure="false">#REF!</definedName>
    <definedName function="false" hidden="false" name="datasource_36" vbProcedure="false">#REF!</definedName>
    <definedName function="false" hidden="false" name="densidade_cap" vbProcedure="false">#REF!</definedName>
    <definedName function="false" hidden="false" name="DES" vbProcedure="false">#REF!</definedName>
    <definedName function="false" hidden="false" name="DES_36" vbProcedure="false">#REF!</definedName>
    <definedName function="false" hidden="false" name="DMT_0_50" vbProcedure="false">#REF!</definedName>
    <definedName function="false" hidden="false" name="DMT_1000" vbProcedure="false">#REF!</definedName>
    <definedName function="false" hidden="false" name="DMT_200" vbProcedure="false">#REF!</definedName>
    <definedName function="false" hidden="false" name="DMT_200_400" vbProcedure="false">#REF!</definedName>
    <definedName function="false" hidden="false" name="DMT_400" vbProcedure="false">#REF!</definedName>
    <definedName function="false" hidden="false" name="DMT_400_600" vbProcedure="false">#REF!</definedName>
    <definedName function="false" hidden="false" name="DMT_50" vbProcedure="false">#REF!</definedName>
    <definedName function="false" hidden="false" name="DMT_50_200" vbProcedure="false">#REF!</definedName>
    <definedName function="false" hidden="false" name="DMT_600" vbProcedure="false">#REF!</definedName>
    <definedName function="false" hidden="false" name="DMT_800" vbProcedure="false">#REF!</definedName>
    <definedName function="false" hidden="false" name="drena" vbProcedure="false">#REF!</definedName>
    <definedName function="false" hidden="false" name="Empolamento" vbProcedure="false">#REF!</definedName>
    <definedName function="false" hidden="false" name="eprd_cod" vbProcedure="false">#REF!</definedName>
    <definedName function="false" hidden="false" name="eprd_cod_36" vbProcedure="false">#REF!</definedName>
    <definedName function="false" hidden="false" name="EPVT" vbProcedure="false">"$#REF!.$B$5:$G$2408"</definedName>
    <definedName function="false" hidden="false" name="EPVT_10" vbProcedure="false">"$#REF!.$B$5:$G$2408"</definedName>
    <definedName function="false" hidden="false" name="EPVT_15" vbProcedure="false">#REF!</definedName>
    <definedName function="false" hidden="false" name="EPVT_16" vbProcedure="false">#REF!</definedName>
    <definedName function="false" hidden="false" name="EPVT_17" vbProcedure="false">#REF!</definedName>
    <definedName function="false" hidden="false" name="EPVT_18" vbProcedure="false">#REF!</definedName>
    <definedName function="false" hidden="false" name="EPVT_19" vbProcedure="false">#REF!</definedName>
    <definedName function="false" hidden="false" name="EPVT_20" vbProcedure="false">#REF!</definedName>
    <definedName function="false" hidden="false" name="EPVT_21" vbProcedure="false">#REF!</definedName>
    <definedName function="false" hidden="false" name="EPVT_22" vbProcedure="false">#REF!</definedName>
    <definedName function="false" hidden="false" name="EPVT_23" vbProcedure="false">#REF!</definedName>
    <definedName function="false" hidden="false" name="EPVT_24" vbProcedure="false">#REF!</definedName>
    <definedName function="false" hidden="false" name="EPVT_25" vbProcedure="false">#REF!</definedName>
    <definedName function="false" hidden="false" name="EPVT_26" vbProcedure="false">#REF!</definedName>
    <definedName function="false" hidden="false" name="EPVT_27" vbProcedure="false">#REF!</definedName>
    <definedName function="false" hidden="false" name="EPVT_28" vbProcedure="false">#REF!</definedName>
    <definedName function="false" hidden="false" name="EPVT_29" vbProcedure="false">#REF!</definedName>
    <definedName function="false" hidden="false" name="EPVT_30" vbProcedure="false">#REF!</definedName>
    <definedName function="false" hidden="false" name="EPVT_31" vbProcedure="false">#REF!</definedName>
    <definedName function="false" hidden="false" name="EPVT_32" vbProcedure="false">#REF!</definedName>
    <definedName function="false" hidden="false" name="EPVT_33" vbProcedure="false">#REF!</definedName>
    <definedName function="false" hidden="false" name="EPVT_34" vbProcedure="false">#REF!</definedName>
    <definedName function="false" hidden="false" name="EPVT_35" vbProcedure="false">#REF!</definedName>
    <definedName function="false" hidden="false" name="EPVT_36" vbProcedure="false">#REF!</definedName>
    <definedName function="false" hidden="false" name="EPVT_38" vbProcedure="false">#REF!</definedName>
    <definedName function="false" hidden="false" name="EQPTO" vbProcedure="false">"$#REF!.$A$10:$M$14"</definedName>
    <definedName function="false" hidden="false" name="EQPTO_10" vbProcedure="false">"$#REF!.$A$10:$M$14"</definedName>
    <definedName function="false" hidden="false" name="EQPTO_15" vbProcedure="false">#REF!</definedName>
    <definedName function="false" hidden="false" name="EQPTO_16" vbProcedure="false">#REF!</definedName>
    <definedName function="false" hidden="false" name="EQPTO_17" vbProcedure="false">#REF!</definedName>
    <definedName function="false" hidden="false" name="EQPTO_18" vbProcedure="false">#REF!</definedName>
    <definedName function="false" hidden="false" name="EQPTO_19" vbProcedure="false">#REF!</definedName>
    <definedName function="false" hidden="false" name="EQPTO_20" vbProcedure="false">#REF!</definedName>
    <definedName function="false" hidden="false" name="EQPTO_21" vbProcedure="false">#REF!</definedName>
    <definedName function="false" hidden="false" name="EQPTO_22" vbProcedure="false">#REF!</definedName>
    <definedName function="false" hidden="false" name="EQPTO_23" vbProcedure="false">#REF!</definedName>
    <definedName function="false" hidden="false" name="EQPTO_24" vbProcedure="false">#REF!</definedName>
    <definedName function="false" hidden="false" name="EQPTO_25" vbProcedure="false">#REF!</definedName>
    <definedName function="false" hidden="false" name="EQPTO_26" vbProcedure="false">#REF!</definedName>
    <definedName function="false" hidden="false" name="EQPTO_27" vbProcedure="false">#REF!</definedName>
    <definedName function="false" hidden="false" name="EQPTO_28" vbProcedure="false">#REF!</definedName>
    <definedName function="false" hidden="false" name="EQPTO_29" vbProcedure="false">#REF!</definedName>
    <definedName function="false" hidden="false" name="EQPTO_30" vbProcedure="false">#REF!</definedName>
    <definedName function="false" hidden="false" name="EQPTO_31" vbProcedure="false">#REF!</definedName>
    <definedName function="false" hidden="false" name="EQPTO_32" vbProcedure="false">#REF!</definedName>
    <definedName function="false" hidden="false" name="EQPTO_33" vbProcedure="false">#REF!</definedName>
    <definedName function="false" hidden="false" name="EQPTO_34" vbProcedure="false">#REF!</definedName>
    <definedName function="false" hidden="false" name="EQPTO_35" vbProcedure="false">#REF!</definedName>
    <definedName function="false" hidden="false" name="EQPTO_36" vbProcedure="false">#REF!</definedName>
    <definedName function="false" hidden="false" name="EQPTO_38" vbProcedure="false">#REF!</definedName>
    <definedName function="false" hidden="false" name="est" vbProcedure="false">"$#REF!.$B$5:$G$133"</definedName>
    <definedName function="false" hidden="false" name="est_10" vbProcedure="false">"$#REF!.$B$5:$G$133"</definedName>
    <definedName function="false" hidden="false" name="est_15" vbProcedure="false">#REF!</definedName>
    <definedName function="false" hidden="false" name="est_16" vbProcedure="false">#REF!</definedName>
    <definedName function="false" hidden="false" name="est_17" vbProcedure="false">#REF!</definedName>
    <definedName function="false" hidden="false" name="est_18" vbProcedure="false">#REF!</definedName>
    <definedName function="false" hidden="false" name="est_19" vbProcedure="false">#REF!</definedName>
    <definedName function="false" hidden="false" name="est_20" vbProcedure="false">#REF!</definedName>
    <definedName function="false" hidden="false" name="est_21" vbProcedure="false">#REF!</definedName>
    <definedName function="false" hidden="false" name="est_22" vbProcedure="false">#REF!</definedName>
    <definedName function="false" hidden="false" name="est_23" vbProcedure="false">#REF!</definedName>
    <definedName function="false" hidden="false" name="est_24" vbProcedure="false">#REF!</definedName>
    <definedName function="false" hidden="false" name="est_25" vbProcedure="false">#REF!</definedName>
    <definedName function="false" hidden="false" name="est_26" vbProcedure="false">#REF!</definedName>
    <definedName function="false" hidden="false" name="est_27" vbProcedure="false">#REF!</definedName>
    <definedName function="false" hidden="false" name="est_28" vbProcedure="false">#REF!</definedName>
    <definedName function="false" hidden="false" name="est_29" vbProcedure="false">#REF!</definedName>
    <definedName function="false" hidden="false" name="est_30" vbProcedure="false">#REF!</definedName>
    <definedName function="false" hidden="false" name="est_31" vbProcedure="false">#REF!</definedName>
    <definedName function="false" hidden="false" name="est_32" vbProcedure="false">#REF!</definedName>
    <definedName function="false" hidden="false" name="est_33" vbProcedure="false">#REF!</definedName>
    <definedName function="false" hidden="false" name="est_34" vbProcedure="false">#REF!</definedName>
    <definedName function="false" hidden="false" name="est_35" vbProcedure="false">#REF!</definedName>
    <definedName function="false" hidden="false" name="est_36" vbProcedure="false">#REF!</definedName>
    <definedName function="false" hidden="false" name="est_38" vbProcedure="false">#REF!</definedName>
    <definedName function="false" hidden="false" name="Excel_BuiltIn_Print_Area" vbProcedure="false">#REF!</definedName>
    <definedName function="false" hidden="false" name="Excel_BuiltIn_Print_Area_1" vbProcedure="false">#REF!</definedName>
    <definedName function="false" hidden="false" name="Excel_BuiltIn_Print_Area_2" vbProcedure="false">"$#REF!.$A$1:$AO$54"</definedName>
    <definedName function="false" hidden="false" name="Excel_BuiltIn_Print_Area_4_1" vbProcedure="false">"$#REF!.$A$1:$H$12"</definedName>
    <definedName function="false" hidden="false" name="Excel_BuiltIn_Print_Titles_26" vbProcedure="false">"$'PLACA DE OBRA _2_'.$#REF!$#REF!:$#REF!$#REF!"</definedName>
    <definedName function="false" hidden="false" name="Excel_BuiltIn_Print_Titles_27" vbProcedure="false">"$'AUX_CONC ESTRUTURAL _2_'.$#REF!$#REF!:$#REF!$#REF!"</definedName>
    <definedName function="false" hidden="false" name="Excel_BuiltIn_Print_Titles_4" vbProcedure="false">"$#REF!.$A$1:$IV$9"</definedName>
    <definedName function="false" hidden="false" name="Excel_BuiltIn_Print_Titles_5" vbProcedure="false">"$CANTEIRO.$#REF!$#REF!:$#REF!$#REF!"</definedName>
    <definedName function="false" hidden="false" name="Excel_BuiltIn_Print_Titles_6" vbProcedure="false">"$'PLACA DE OBRA'.$#REF!$#REF!:$#REF!$#REF!"</definedName>
    <definedName function="false" hidden="false" name="Excel_BuiltIn_Print_Titles_7" vbProcedure="false">"$'AUX_CONC ESTRUTURAL'.$#REF!$#REF!:$#REF!$#REF!"</definedName>
    <definedName function="false" hidden="false" name="Excel_BuiltIn_Print_Titles_8" vbProcedure="false">"$PROJETOS.$#REF!$#REF!:$#REF!$#REF!"</definedName>
    <definedName function="false" hidden="false" name="Excel_BuiltIn__FilterDatabase_14" vbProcedure="false">#REF!</definedName>
    <definedName function="false" hidden="false" name="Excel_BuiltIn__FilterDatabase_3" vbProcedure="false">#REF!</definedName>
    <definedName function="false" hidden="false" name="Excel_BuiltIn__FilterDatabase_4" vbProcedure="false">"$#REF!.$A$1:$K$9"</definedName>
    <definedName function="false" hidden="false" name="FINAL" vbProcedure="false">"$#REF!.$B$8:$G$2045"</definedName>
    <definedName function="false" hidden="false" name="FINAL_10" vbProcedure="false">"$#REF!.$B$8:$G$2045"</definedName>
    <definedName function="false" hidden="false" name="FINAL_15" vbProcedure="false">#REF!</definedName>
    <definedName function="false" hidden="false" name="FINAL_16" vbProcedure="false">#REF!</definedName>
    <definedName function="false" hidden="false" name="FINAL_17" vbProcedure="false">#REF!</definedName>
    <definedName function="false" hidden="false" name="FINAL_18" vbProcedure="false">#REF!</definedName>
    <definedName function="false" hidden="false" name="FINAL_19" vbProcedure="false">#REF!</definedName>
    <definedName function="false" hidden="false" name="FINAL_20" vbProcedure="false">#REF!</definedName>
    <definedName function="false" hidden="false" name="FINAL_21" vbProcedure="false">#REF!</definedName>
    <definedName function="false" hidden="false" name="FINAL_22" vbProcedure="false">#REF!</definedName>
    <definedName function="false" hidden="false" name="FINAL_23" vbProcedure="false">#REF!</definedName>
    <definedName function="false" hidden="false" name="FINAL_24" vbProcedure="false">#REF!</definedName>
    <definedName function="false" hidden="false" name="FINAL_25" vbProcedure="false">#REF!</definedName>
    <definedName function="false" hidden="false" name="FINAL_26" vbProcedure="false">#REF!</definedName>
    <definedName function="false" hidden="false" name="FINAL_27" vbProcedure="false">#REF!</definedName>
    <definedName function="false" hidden="false" name="FINAL_28" vbProcedure="false">#REF!</definedName>
    <definedName function="false" hidden="false" name="FINAL_29" vbProcedure="false">#REF!</definedName>
    <definedName function="false" hidden="false" name="FINAL_30" vbProcedure="false">#REF!</definedName>
    <definedName function="false" hidden="false" name="FINAL_31" vbProcedure="false">#REF!</definedName>
    <definedName function="false" hidden="false" name="FINAL_32" vbProcedure="false">#REF!</definedName>
    <definedName function="false" hidden="false" name="FINAL_33" vbProcedure="false">#REF!</definedName>
    <definedName function="false" hidden="false" name="FINAL_34" vbProcedure="false">#REF!</definedName>
    <definedName function="false" hidden="false" name="FINAL_35" vbProcedure="false">#REF!</definedName>
    <definedName function="false" hidden="false" name="FINAL_36" vbProcedure="false">#REF!</definedName>
    <definedName function="false" hidden="false" name="FINAL_38" vbProcedure="false">#REF!</definedName>
    <definedName function="false" hidden="false" name="gg" vbProcedure="false">#REF!</definedName>
    <definedName function="false" hidden="false" name="gg_36" vbProcedure="false">#REF!</definedName>
    <definedName function="false" hidden="false" name="gipl_cod" vbProcedure="false">#REF!</definedName>
    <definedName function="false" hidden="false" name="gipl_cod_36" vbProcedure="false">#REF!</definedName>
    <definedName function="false" hidden="false" name="GLB2_10" vbProcedure="false">"$#REF!.$B$5:$G$2380"</definedName>
    <definedName function="false" hidden="false" name="GLB2_15" vbProcedure="false">#REF!</definedName>
    <definedName function="false" hidden="false" name="GLB2_16" vbProcedure="false">#REF!</definedName>
    <definedName function="false" hidden="false" name="GLB2_17" vbProcedure="false">#REF!</definedName>
    <definedName function="false" hidden="false" name="GLB2_18" vbProcedure="false">#REF!</definedName>
    <definedName function="false" hidden="false" name="GLB2_19" vbProcedure="false">#REF!</definedName>
    <definedName function="false" hidden="false" name="GLB2_20" vbProcedure="false">#REF!</definedName>
    <definedName function="false" hidden="false" name="GLB2_21" vbProcedure="false">#REF!</definedName>
    <definedName function="false" hidden="false" name="GLB2_22" vbProcedure="false">#REF!</definedName>
    <definedName function="false" hidden="false" name="GLB2_23" vbProcedure="false">#REF!</definedName>
    <definedName function="false" hidden="false" name="GLB2_24" vbProcedure="false">#REF!</definedName>
    <definedName function="false" hidden="false" name="GLB2_25" vbProcedure="false">#REF!</definedName>
    <definedName function="false" hidden="false" name="GLB2_26" vbProcedure="false">#REF!</definedName>
    <definedName function="false" hidden="false" name="GLB2_27" vbProcedure="false">#REF!</definedName>
    <definedName function="false" hidden="false" name="GLB2_28" vbProcedure="false">#REF!</definedName>
    <definedName function="false" hidden="false" name="GLB2_29" vbProcedure="false">#REF!</definedName>
    <definedName function="false" hidden="false" name="GLB2_30" vbProcedure="false">#REF!</definedName>
    <definedName function="false" hidden="false" name="GLB2_31" vbProcedure="false">#REF!</definedName>
    <definedName function="false" hidden="false" name="GLB2_32" vbProcedure="false">#REF!</definedName>
    <definedName function="false" hidden="false" name="GLB2_33" vbProcedure="false">#REF!</definedName>
    <definedName function="false" hidden="false" name="GLB2_34" vbProcedure="false">#REF!</definedName>
    <definedName function="false" hidden="false" name="GLB2_35" vbProcedure="false">#REF!</definedName>
    <definedName function="false" hidden="false" name="GLB2_36" vbProcedure="false">#REF!</definedName>
    <definedName function="false" hidden="false" name="GLB2_38" vbProcedure="false">#REF!</definedName>
    <definedName function="false" hidden="false" name="grt" vbProcedure="false">"$#REF!.$B$5:$G$14"</definedName>
    <definedName function="false" hidden="false" name="grt_10" vbProcedure="false">"$#REF!.$B$5:$G$14"</definedName>
    <definedName function="false" hidden="false" name="grt_15" vbProcedure="false">#REF!</definedName>
    <definedName function="false" hidden="false" name="grt_16" vbProcedure="false">#REF!</definedName>
    <definedName function="false" hidden="false" name="grt_17" vbProcedure="false">#REF!</definedName>
    <definedName function="false" hidden="false" name="grt_18" vbProcedure="false">#REF!</definedName>
    <definedName function="false" hidden="false" name="grt_19" vbProcedure="false">#REF!</definedName>
    <definedName function="false" hidden="false" name="grt_20" vbProcedure="false">#REF!</definedName>
    <definedName function="false" hidden="false" name="grt_21" vbProcedure="false">#REF!</definedName>
    <definedName function="false" hidden="false" name="grt_22" vbProcedure="false">#REF!</definedName>
    <definedName function="false" hidden="false" name="grt_23" vbProcedure="false">#REF!</definedName>
    <definedName function="false" hidden="false" name="grt_24" vbProcedure="false">#REF!</definedName>
    <definedName function="false" hidden="false" name="grt_25" vbProcedure="false">#REF!</definedName>
    <definedName function="false" hidden="false" name="grt_26" vbProcedure="false">#REF!</definedName>
    <definedName function="false" hidden="false" name="grt_27" vbProcedure="false">#REF!</definedName>
    <definedName function="false" hidden="false" name="grt_28" vbProcedure="false">#REF!</definedName>
    <definedName function="false" hidden="false" name="grt_29" vbProcedure="false">#REF!</definedName>
    <definedName function="false" hidden="false" name="grt_30" vbProcedure="false">#REF!</definedName>
    <definedName function="false" hidden="false" name="grt_31" vbProcedure="false">#REF!</definedName>
    <definedName function="false" hidden="false" name="grt_32" vbProcedure="false">#REF!</definedName>
    <definedName function="false" hidden="false" name="grt_33" vbProcedure="false">#REF!</definedName>
    <definedName function="false" hidden="false" name="grt_34" vbProcedure="false">#REF!</definedName>
    <definedName function="false" hidden="false" name="grt_35" vbProcedure="false">#REF!</definedName>
    <definedName function="false" hidden="false" name="grt_36" vbProcedure="false">#REF!</definedName>
    <definedName function="false" hidden="false" name="grt_38" vbProcedure="false">#REF!</definedName>
    <definedName function="false" hidden="false" name="H_PCI81101_000023304_28" vbProcedure="false">#REF!</definedName>
    <definedName function="false" hidden="false" name="i3_36" vbProcedure="false">#REF!</definedName>
    <definedName function="false" hidden="false" name="insumos" vbProcedure="false">"$#REF!.$A$3:$D$690"</definedName>
    <definedName function="false" hidden="false" name="insumos_10" vbProcedure="false">"$#REF!.$A$3:$D$690"</definedName>
    <definedName function="false" hidden="false" name="insumos_15" vbProcedure="false">#REF!</definedName>
    <definedName function="false" hidden="false" name="insumos_16" vbProcedure="false">#REF!</definedName>
    <definedName function="false" hidden="false" name="insumos_17" vbProcedure="false">#REF!</definedName>
    <definedName function="false" hidden="false" name="insumos_18" vbProcedure="false">#REF!</definedName>
    <definedName function="false" hidden="false" name="insumos_19" vbProcedure="false">#REF!</definedName>
    <definedName function="false" hidden="false" name="insumos_20" vbProcedure="false">#REF!</definedName>
    <definedName function="false" hidden="false" name="insumos_21" vbProcedure="false">#REF!</definedName>
    <definedName function="false" hidden="false" name="insumos_22" vbProcedure="false">#REF!</definedName>
    <definedName function="false" hidden="false" name="insumos_23" vbProcedure="false">#REF!</definedName>
    <definedName function="false" hidden="false" name="insumos_24" vbProcedure="false">#REF!</definedName>
    <definedName function="false" hidden="false" name="insumos_25" vbProcedure="false">#REF!</definedName>
    <definedName function="false" hidden="false" name="insumos_26" vbProcedure="false">#REF!</definedName>
    <definedName function="false" hidden="false" name="insumos_27" vbProcedure="false">#REF!</definedName>
    <definedName function="false" hidden="false" name="insumos_28" vbProcedure="false">#REF!</definedName>
    <definedName function="false" hidden="false" name="insumos_29" vbProcedure="false">#REF!</definedName>
    <definedName function="false" hidden="false" name="insumos_30" vbProcedure="false">#REF!</definedName>
    <definedName function="false" hidden="false" name="insumos_31" vbProcedure="false">#REF!</definedName>
    <definedName function="false" hidden="false" name="insumos_32" vbProcedure="false">#REF!</definedName>
    <definedName function="false" hidden="false" name="insumos_33" vbProcedure="false">#REF!</definedName>
    <definedName function="false" hidden="false" name="insumos_34" vbProcedure="false">#REF!</definedName>
    <definedName function="false" hidden="false" name="insumos_35" vbProcedure="false">#REF!</definedName>
    <definedName function="false" hidden="false" name="insumos_36" vbProcedure="false">#REF!</definedName>
    <definedName function="false" hidden="false" name="insumos_38" vbProcedure="false">#REF!</definedName>
    <definedName function="false" hidden="false" name="ITEM" vbProcedure="false">"$#REF!.$A$8:$A$153"</definedName>
    <definedName function="false" hidden="false" name="item10" vbProcedure="false">"'file:///C:/EXCEL/CECAV/ORÇCILNI.XLS'#$Plan1.$#REF!$#REF!"</definedName>
    <definedName function="false" hidden="false" name="item10_10" vbProcedure="false">"'file:///C:/EXCEL/CECAV/ORÇCILNI.XLS'#$Plan1.$#REF!$#REF!"</definedName>
    <definedName function="false" hidden="false" name="item11" vbProcedure="false">"'file:///C:/EXCEL/CECAV/ORÇCILNI.XLS'#$Plan1.$#REF!$#REF!"</definedName>
    <definedName function="false" hidden="false" name="item11_10" vbProcedure="false">"'file:///C:/EXCEL/CECAV/ORÇCILNI.XLS'#$Plan1.$#REF!$#REF!"</definedName>
    <definedName function="false" hidden="false" name="item13" vbProcedure="false">"'file:///C:/EXCEL/CECAV/ORÇCILNI.XLS'#$Plan1.$#REF!$#REF!"</definedName>
    <definedName function="false" hidden="false" name="item13_10" vbProcedure="false">"'file:///C:/EXCEL/CECAV/ORÇCILNI.XLS'#$Plan1.$#REF!$#REF!"</definedName>
    <definedName function="false" hidden="false" name="item2" vbProcedure="false">"'file:///C:/EXCEL/CECAV/ORÇCILNI.XLS'#$Plan1.$#REF!$#REF!"</definedName>
    <definedName function="false" hidden="false" name="item2_10" vbProcedure="false">"'file:///C:/EXCEL/CECAV/ORÇCILNI.XLS'#$Plan1.$#REF!$#REF!"</definedName>
    <definedName function="false" hidden="false" name="item5" vbProcedure="false">"'file:///C:/EXCEL/CECAV/ORÇCILNI.XLS'#$Plan1.$#REF!$#REF!"</definedName>
    <definedName function="false" hidden="false" name="item5_10" vbProcedure="false">"'file:///C:/EXCEL/CECAV/ORÇCILNI.XLS'#$Plan1.$#REF!$#REF!"</definedName>
    <definedName function="false" hidden="false" name="item6" vbProcedure="false">"'file:///C:/EXCEL/CECAV/ORÇCILNI.XLS'#$Plan1.$#REF!$#REF!"</definedName>
    <definedName function="false" hidden="false" name="item6_10" vbProcedure="false">"'file:///C:/EXCEL/CECAV/ORÇCILNI.XLS'#$Plan1.$#REF!$#REF!"</definedName>
    <definedName function="false" hidden="false" name="item9" vbProcedure="false">"'file:///C:/EXCEL/CECAV/ORÇCILNI.XLS'#$Plan1.$#REF!$#REF!"</definedName>
    <definedName function="false" hidden="false" name="item9_10" vbProcedure="false">"'file:///C:/EXCEL/CECAV/ORÇCILNI.XLS'#$Plan1.$#REF!$#REF!"</definedName>
    <definedName function="false" hidden="false" name="ITEM_10" vbProcedure="false">"$#REF!.$A$8:$A$153"</definedName>
    <definedName function="false" hidden="false" name="ITEM_15" vbProcedure="false">#REF!</definedName>
    <definedName function="false" hidden="false" name="ITEM_16" vbProcedure="false">#REF!</definedName>
    <definedName function="false" hidden="false" name="ITEM_17" vbProcedure="false">#REF!</definedName>
    <definedName function="false" hidden="false" name="ITEM_18" vbProcedure="false">#REF!</definedName>
    <definedName function="false" hidden="false" name="ITEM_19" vbProcedure="false">#REF!</definedName>
    <definedName function="false" hidden="false" name="ITEM_20" vbProcedure="false">#REF!</definedName>
    <definedName function="false" hidden="false" name="ITEM_21" vbProcedure="false">#REF!</definedName>
    <definedName function="false" hidden="false" name="ITEM_22" vbProcedure="false">#REF!</definedName>
    <definedName function="false" hidden="false" name="ITEM_23" vbProcedure="false">#REF!</definedName>
    <definedName function="false" hidden="false" name="ITEM_24" vbProcedure="false">#REF!</definedName>
    <definedName function="false" hidden="false" name="ITEM_25" vbProcedure="false">#REF!</definedName>
    <definedName function="false" hidden="false" name="ITEM_26" vbProcedure="false">#REF!</definedName>
    <definedName function="false" hidden="false" name="ITEM_27" vbProcedure="false">#REF!</definedName>
    <definedName function="false" hidden="false" name="ITEM_28" vbProcedure="false">#REF!</definedName>
    <definedName function="false" hidden="false" name="ITEM_29" vbProcedure="false">#REF!</definedName>
    <definedName function="false" hidden="false" name="ITEM_30" vbProcedure="false">#REF!</definedName>
    <definedName function="false" hidden="false" name="ITEM_31" vbProcedure="false">#REF!</definedName>
    <definedName function="false" hidden="false" name="ITEM_32" vbProcedure="false">#REF!</definedName>
    <definedName function="false" hidden="false" name="ITEM_33" vbProcedure="false">#REF!</definedName>
    <definedName function="false" hidden="false" name="ITEM_34" vbProcedure="false">#REF!</definedName>
    <definedName function="false" hidden="false" name="ITEM_35" vbProcedure="false">#REF!</definedName>
    <definedName function="false" hidden="false" name="ITEM_36" vbProcedure="false">#REF!</definedName>
    <definedName function="false" hidden="false" name="ITEM_38" vbProcedure="false">#REF!</definedName>
    <definedName function="false" hidden="false" name="koae" vbProcedure="false">#REF!</definedName>
    <definedName function="false" hidden="false" name="kpavi" vbProcedure="false">#REF!</definedName>
    <definedName function="false" hidden="false" name="kterra" vbProcedure="false">#REF!</definedName>
    <definedName function="false" hidden="false" name="LEIS" vbProcedure="false">#REF!</definedName>
    <definedName function="false" hidden="false" name="leis2" vbProcedure="false">#REF!</definedName>
    <definedName function="false" hidden="false" name="LEIS_36" vbProcedure="false">#REF!</definedName>
    <definedName function="false" hidden="false" name="MACROS" vbProcedure="false">#REF!</definedName>
    <definedName function="false" hidden="false" name="MAO010201_36" vbProcedure="false">#REF!</definedName>
    <definedName function="false" hidden="false" name="MAO010202_36" vbProcedure="false">#REF!</definedName>
    <definedName function="false" hidden="false" name="MAO010205_36" vbProcedure="false">#REF!</definedName>
    <definedName function="false" hidden="false" name="MAO010206_36" vbProcedure="false">#REF!</definedName>
    <definedName function="false" hidden="false" name="MAO010210_36" vbProcedure="false">#REF!</definedName>
    <definedName function="false" hidden="false" name="MAO010401_36" vbProcedure="false">#REF!</definedName>
    <definedName function="false" hidden="false" name="MAO010402_36" vbProcedure="false">#REF!</definedName>
    <definedName function="false" hidden="false" name="MAO010407_36" vbProcedure="false">#REF!</definedName>
    <definedName function="false" hidden="false" name="MAO010413_36" vbProcedure="false">#REF!</definedName>
    <definedName function="false" hidden="false" name="MAO010501_36" vbProcedure="false">#REF!</definedName>
    <definedName function="false" hidden="false" name="MAO010503_36" vbProcedure="false">#REF!</definedName>
    <definedName function="false" hidden="false" name="MAO010505_36" vbProcedure="false">#REF!</definedName>
    <definedName function="false" hidden="false" name="MAO010509_36" vbProcedure="false">#REF!</definedName>
    <definedName function="false" hidden="false" name="MAO010512_36" vbProcedure="false">#REF!</definedName>
    <definedName function="false" hidden="false" name="MAO010518_36" vbProcedure="false">#REF!</definedName>
    <definedName function="false" hidden="false" name="MAO010519_36" vbProcedure="false">#REF!</definedName>
    <definedName function="false" hidden="false" name="MAO010521_36" vbProcedure="false">#REF!</definedName>
    <definedName function="false" hidden="false" name="MAO010523_36" vbProcedure="false">#REF!</definedName>
    <definedName function="false" hidden="false" name="MAO010532_36" vbProcedure="false">#REF!</definedName>
    <definedName function="false" hidden="false" name="MAO010533_36" vbProcedure="false">#REF!</definedName>
    <definedName function="false" hidden="false" name="MAO010536_36" vbProcedure="false">#REF!</definedName>
    <definedName function="false" hidden="false" name="MAO010701_36" vbProcedure="false">#REF!</definedName>
    <definedName function="false" hidden="false" name="MAO010703_36" vbProcedure="false">#REF!</definedName>
    <definedName function="false" hidden="false" name="MAO010705_36" vbProcedure="false">#REF!</definedName>
    <definedName function="false" hidden="false" name="MAO010708_36" vbProcedure="false">#REF!</definedName>
    <definedName function="false" hidden="false" name="MAO010710_36" vbProcedure="false">#REF!</definedName>
    <definedName function="false" hidden="false" name="MAO010712_36" vbProcedure="false">#REF!</definedName>
    <definedName function="false" hidden="false" name="MAO010717_36" vbProcedure="false">#REF!</definedName>
    <definedName function="false" hidden="false" name="MAO020201_36" vbProcedure="false">#REF!</definedName>
    <definedName function="false" hidden="false" name="MAO020205_36" vbProcedure="false">#REF!</definedName>
    <definedName function="false" hidden="false" name="MAO020211_36" vbProcedure="false">#REF!</definedName>
    <definedName function="false" hidden="false" name="MAO020217_36" vbProcedure="false">#REF!</definedName>
    <definedName function="false" hidden="false" name="MAO030102_36" vbProcedure="false">#REF!</definedName>
    <definedName function="false" hidden="false" name="MAO030201_36" vbProcedure="false">#REF!</definedName>
    <definedName function="false" hidden="false" name="MAO030303_36" vbProcedure="false">#REF!</definedName>
    <definedName function="false" hidden="false" name="MAO030317_36" vbProcedure="false">#REF!</definedName>
    <definedName function="false" hidden="false" name="MAO040101_36" vbProcedure="false">#REF!</definedName>
    <definedName function="false" hidden="false" name="MAO040202_36" vbProcedure="false">#REF!</definedName>
    <definedName function="false" hidden="false" name="MAO050103_36" vbProcedure="false">#REF!</definedName>
    <definedName function="false" hidden="false" name="MAO050207_36" vbProcedure="false">#REF!</definedName>
    <definedName function="false" hidden="false" name="MAO060101_36" vbProcedure="false">#REF!</definedName>
    <definedName function="false" hidden="false" name="MAO080310_36" vbProcedure="false">#REF!</definedName>
    <definedName function="false" hidden="false" name="MAO090101_36" vbProcedure="false">#REF!</definedName>
    <definedName function="false" hidden="false" name="MAO110101_36" vbProcedure="false">#REF!</definedName>
    <definedName function="false" hidden="false" name="MAO110104_36" vbProcedure="false">#REF!</definedName>
    <definedName function="false" hidden="false" name="MAO110107_36" vbProcedure="false">#REF!</definedName>
    <definedName function="false" hidden="false" name="MAO120101_36" vbProcedure="false">#REF!</definedName>
    <definedName function="false" hidden="false" name="MAO120105_36" vbProcedure="false">#REF!</definedName>
    <definedName function="false" hidden="false" name="MAO120106_36" vbProcedure="false">#REF!</definedName>
    <definedName function="false" hidden="false" name="MAO120107_36" vbProcedure="false">#REF!</definedName>
    <definedName function="false" hidden="false" name="MAO120110_36" vbProcedure="false">#REF!</definedName>
    <definedName function="false" hidden="false" name="MAO120150_36" vbProcedure="false">#REF!</definedName>
    <definedName function="false" hidden="false" name="MAO130101_36" vbProcedure="false">#REF!</definedName>
    <definedName function="false" hidden="false" name="MAO130103_36" vbProcedure="false">#REF!</definedName>
    <definedName function="false" hidden="false" name="MAO130304_36" vbProcedure="false">#REF!</definedName>
    <definedName function="false" hidden="false" name="MAO130401_36" vbProcedure="false">#REF!</definedName>
    <definedName function="false" hidden="false" name="MAO140102_36" vbProcedure="false">#REF!</definedName>
    <definedName function="false" hidden="false" name="MAO140109_36" vbProcedure="false">#REF!</definedName>
    <definedName function="false" hidden="false" name="MAO140113_36" vbProcedure="false">#REF!</definedName>
    <definedName function="false" hidden="false" name="MAO140122_36" vbProcedure="false">#REF!</definedName>
    <definedName function="false" hidden="false" name="MAO140126_36" vbProcedure="false">#REF!</definedName>
    <definedName function="false" hidden="false" name="MAO140129_36" vbProcedure="false">#REF!</definedName>
    <definedName function="false" hidden="false" name="MAO140135_36" vbProcedure="false">#REF!</definedName>
    <definedName function="false" hidden="false" name="MAO140143_36" vbProcedure="false">#REF!</definedName>
    <definedName function="false" hidden="false" name="MAO140145_36" vbProcedure="false">#REF!</definedName>
    <definedName function="false" hidden="false" name="MAT" vbProcedure="false">"$#REF!.$A$95:$D$119"</definedName>
    <definedName function="false" hidden="false" name="MAT010301_36" vbProcedure="false">#REF!</definedName>
    <definedName function="false" hidden="false" name="MAT010401_36" vbProcedure="false">#REF!</definedName>
    <definedName function="false" hidden="false" name="MAT010402_36" vbProcedure="false">#REF!</definedName>
    <definedName function="false" hidden="false" name="MAT010407_36" vbProcedure="false">#REF!</definedName>
    <definedName function="false" hidden="false" name="MAT010413_36" vbProcedure="false">#REF!</definedName>
    <definedName function="false" hidden="false" name="MAT010536_36" vbProcedure="false">#REF!</definedName>
    <definedName function="false" hidden="false" name="MAT010703_36" vbProcedure="false">#REF!</definedName>
    <definedName function="false" hidden="false" name="MAT010708_36" vbProcedure="false">#REF!</definedName>
    <definedName function="false" hidden="false" name="MAT010710_36" vbProcedure="false">#REF!</definedName>
    <definedName function="false" hidden="false" name="MAT010718_36" vbProcedure="false">#REF!</definedName>
    <definedName function="false" hidden="false" name="MAT020201_36" vbProcedure="false">#REF!</definedName>
    <definedName function="false" hidden="false" name="MAT020205_36" vbProcedure="false">#REF!</definedName>
    <definedName function="false" hidden="false" name="MAT020211_36" vbProcedure="false">#REF!</definedName>
    <definedName function="false" hidden="false" name="MAT030102_36" vbProcedure="false">#REF!</definedName>
    <definedName function="false" hidden="false" name="MAT030201_36" vbProcedure="false">#REF!</definedName>
    <definedName function="false" hidden="false" name="MAT030303_36" vbProcedure="false">#REF!</definedName>
    <definedName function="false" hidden="false" name="MAT030317_36" vbProcedure="false">#REF!</definedName>
    <definedName function="false" hidden="false" name="MAT040101_36" vbProcedure="false">#REF!</definedName>
    <definedName function="false" hidden="false" name="MAT040202_36" vbProcedure="false">#REF!</definedName>
    <definedName function="false" hidden="false" name="MAT050103_36" vbProcedure="false">#REF!</definedName>
    <definedName function="false" hidden="false" name="MAT050207_36" vbProcedure="false">#REF!</definedName>
    <definedName function="false" hidden="false" name="MAT060101_36" vbProcedure="false">#REF!</definedName>
    <definedName function="false" hidden="false" name="MAT080101_36" vbProcedure="false">#REF!</definedName>
    <definedName function="false" hidden="false" name="MAT080310_36" vbProcedure="false">#REF!</definedName>
    <definedName function="false" hidden="false" name="MAT090101_36" vbProcedure="false">#REF!</definedName>
    <definedName function="false" hidden="false" name="MAT100302_36" vbProcedure="false">#REF!</definedName>
    <definedName function="false" hidden="false" name="MAT110101_36" vbProcedure="false">#REF!</definedName>
    <definedName function="false" hidden="false" name="MAT110104_36" vbProcedure="false">#REF!</definedName>
    <definedName function="false" hidden="false" name="MAT110107_36" vbProcedure="false">#REF!</definedName>
    <definedName function="false" hidden="false" name="MAT120101_36" vbProcedure="false">#REF!</definedName>
    <definedName function="false" hidden="false" name="MAT120105_36" vbProcedure="false">#REF!</definedName>
    <definedName function="false" hidden="false" name="MAT120106_36" vbProcedure="false">#REF!</definedName>
    <definedName function="false" hidden="false" name="MAT120107_36" vbProcedure="false">#REF!</definedName>
    <definedName function="false" hidden="false" name="MAT120110_36" vbProcedure="false">#REF!</definedName>
    <definedName function="false" hidden="false" name="MAT120150_36" vbProcedure="false">#REF!</definedName>
    <definedName function="false" hidden="false" name="MAT130101_36" vbProcedure="false">#REF!</definedName>
    <definedName function="false" hidden="false" name="MAT130103_36" vbProcedure="false">#REF!</definedName>
    <definedName function="false" hidden="false" name="MAT130304_36" vbProcedure="false">#REF!</definedName>
    <definedName function="false" hidden="false" name="MAT130401_36" vbProcedure="false">#REF!</definedName>
    <definedName function="false" hidden="false" name="MAT140102_36" vbProcedure="false">#REF!</definedName>
    <definedName function="false" hidden="false" name="MAT140109_36" vbProcedure="false">#REF!</definedName>
    <definedName function="false" hidden="false" name="MAT140113_36" vbProcedure="false">#REF!</definedName>
    <definedName function="false" hidden="false" name="MAT140122_36" vbProcedure="false">#REF!</definedName>
    <definedName function="false" hidden="false" name="MAT140126_36" vbProcedure="false">#REF!</definedName>
    <definedName function="false" hidden="false" name="MAT140129_36" vbProcedure="false">#REF!</definedName>
    <definedName function="false" hidden="false" name="MAT140135_36" vbProcedure="false">#REF!</definedName>
    <definedName function="false" hidden="false" name="MAT140143_36" vbProcedure="false">#REF!</definedName>
    <definedName function="false" hidden="false" name="MAT140145_36" vbProcedure="false">#REF!</definedName>
    <definedName function="false" hidden="false" name="MAT150130_36" vbProcedure="false">#REF!</definedName>
    <definedName function="false" hidden="false" name="MAT170101_36" vbProcedure="false">#REF!</definedName>
    <definedName function="false" hidden="false" name="MAT170102_36" vbProcedure="false">#REF!</definedName>
    <definedName function="false" hidden="false" name="MAT170103_36" vbProcedure="false">#REF!</definedName>
    <definedName function="false" hidden="false" name="MAT_10" vbProcedure="false">"$#REF!.$A$95:$D$119"</definedName>
    <definedName function="false" hidden="false" name="MAT_15" vbProcedure="false">#REF!</definedName>
    <definedName function="false" hidden="false" name="MAT_16" vbProcedure="false">#REF!</definedName>
    <definedName function="false" hidden="false" name="MAT_17" vbProcedure="false">#REF!</definedName>
    <definedName function="false" hidden="false" name="MAT_18" vbProcedure="false">#REF!</definedName>
    <definedName function="false" hidden="false" name="MAT_19" vbProcedure="false">#REF!</definedName>
    <definedName function="false" hidden="false" name="MAT_20" vbProcedure="false">#REF!</definedName>
    <definedName function="false" hidden="false" name="MAT_21" vbProcedure="false">#REF!</definedName>
    <definedName function="false" hidden="false" name="MAT_22" vbProcedure="false">#REF!</definedName>
    <definedName function="false" hidden="false" name="MAT_23" vbProcedure="false">#REF!</definedName>
    <definedName function="false" hidden="false" name="MAT_24" vbProcedure="false">#REF!</definedName>
    <definedName function="false" hidden="false" name="MAT_25" vbProcedure="false">#REF!</definedName>
    <definedName function="false" hidden="false" name="MAT_26" vbProcedure="false">#REF!</definedName>
    <definedName function="false" hidden="false" name="MAT_27" vbProcedure="false">#REF!</definedName>
    <definedName function="false" hidden="false" name="MAT_28" vbProcedure="false">#REF!</definedName>
    <definedName function="false" hidden="false" name="MAT_29" vbProcedure="false">#REF!</definedName>
    <definedName function="false" hidden="false" name="MAT_30" vbProcedure="false">#REF!</definedName>
    <definedName function="false" hidden="false" name="MAT_31" vbProcedure="false">#REF!</definedName>
    <definedName function="false" hidden="false" name="MAT_32" vbProcedure="false">#REF!</definedName>
    <definedName function="false" hidden="false" name="MAT_33" vbProcedure="false">#REF!</definedName>
    <definedName function="false" hidden="false" name="MAT_34" vbProcedure="false">#REF!</definedName>
    <definedName function="false" hidden="false" name="MAT_35" vbProcedure="false">#REF!</definedName>
    <definedName function="false" hidden="false" name="MAT_36" vbProcedure="false">#REF!</definedName>
    <definedName function="false" hidden="false" name="MAT_38" vbProcedure="false">#REF!</definedName>
    <definedName function="false" hidden="false" name="MEIO_FIO" vbProcedure="false">#REF!</definedName>
    <definedName function="false" hidden="false" name="MO" vbProcedure="false">"$#REF!.$A$16:$M$34"</definedName>
    <definedName function="false" hidden="false" name="MOE" vbProcedure="false">#REF!</definedName>
    <definedName function="false" hidden="false" name="MOE_36" vbProcedure="false">#REF!</definedName>
    <definedName function="false" hidden="false" name="MOH" vbProcedure="false">#REF!</definedName>
    <definedName function="false" hidden="false" name="MOH_36" vbProcedure="false">#REF!</definedName>
    <definedName function="false" hidden="false" name="MO_10" vbProcedure="false">"$#REF!.$A$16:$M$34"</definedName>
    <definedName function="false" hidden="false" name="MO_15" vbProcedure="false">#REF!</definedName>
    <definedName function="false" hidden="false" name="MO_16" vbProcedure="false">#REF!</definedName>
    <definedName function="false" hidden="false" name="MO_17" vbProcedure="false">#REF!</definedName>
    <definedName function="false" hidden="false" name="MO_18" vbProcedure="false">#REF!</definedName>
    <definedName function="false" hidden="false" name="MO_19" vbProcedure="false">#REF!</definedName>
    <definedName function="false" hidden="false" name="MO_20" vbProcedure="false">#REF!</definedName>
    <definedName function="false" hidden="false" name="MO_21" vbProcedure="false">#REF!</definedName>
    <definedName function="false" hidden="false" name="MO_22" vbProcedure="false">#REF!</definedName>
    <definedName function="false" hidden="false" name="MO_23" vbProcedure="false">#REF!</definedName>
    <definedName function="false" hidden="false" name="MO_24" vbProcedure="false">#REF!</definedName>
    <definedName function="false" hidden="false" name="MO_25" vbProcedure="false">#REF!</definedName>
    <definedName function="false" hidden="false" name="MO_26" vbProcedure="false">#REF!</definedName>
    <definedName function="false" hidden="false" name="MO_27" vbProcedure="false">#REF!</definedName>
    <definedName function="false" hidden="false" name="MO_28" vbProcedure="false">#REF!</definedName>
    <definedName function="false" hidden="false" name="MO_29" vbProcedure="false">#REF!</definedName>
    <definedName function="false" hidden="false" name="MO_30" vbProcedure="false">#REF!</definedName>
    <definedName function="false" hidden="false" name="MO_31" vbProcedure="false">#REF!</definedName>
    <definedName function="false" hidden="false" name="MO_32" vbProcedure="false">#REF!</definedName>
    <definedName function="false" hidden="false" name="MO_33" vbProcedure="false">#REF!</definedName>
    <definedName function="false" hidden="false" name="MO_34" vbProcedure="false">#REF!</definedName>
    <definedName function="false" hidden="false" name="MO_35" vbProcedure="false">#REF!</definedName>
    <definedName function="false" hidden="false" name="MO_36" vbProcedure="false">#REF!</definedName>
    <definedName function="false" hidden="false" name="MO_38" vbProcedure="false">#REF!</definedName>
    <definedName function="false" hidden="false" name="num_linhas" vbProcedure="false">#REF!</definedName>
    <definedName function="false" hidden="false" name="num_linhas_36" vbProcedure="false">#REF!</definedName>
    <definedName function="false" hidden="false" name="oac" vbProcedure="false">#REF!</definedName>
    <definedName function="false" hidden="false" name="oae" vbProcedure="false">#REF!</definedName>
    <definedName function="false" hidden="false" name="ocom" vbProcedure="false">#REF!</definedName>
    <definedName function="false" hidden="false" name="pavi" vbProcedure="false">#REF!</definedName>
    <definedName function="false" hidden="false" name="plan275" vbProcedure="false">"$#REF!.$B$5:$G$2381"</definedName>
    <definedName function="false" hidden="false" name="plan275_10" vbProcedure="false">"$#REF!.$B$5:$G$2381"</definedName>
    <definedName function="false" hidden="false" name="plan275_15" vbProcedure="false">#REF!</definedName>
    <definedName function="false" hidden="false" name="plan275_16" vbProcedure="false">#REF!</definedName>
    <definedName function="false" hidden="false" name="plan275_17" vbProcedure="false">#REF!</definedName>
    <definedName function="false" hidden="false" name="plan275_18" vbProcedure="false">#REF!</definedName>
    <definedName function="false" hidden="false" name="plan275_19" vbProcedure="false">#REF!</definedName>
    <definedName function="false" hidden="false" name="plan275_20" vbProcedure="false">#REF!</definedName>
    <definedName function="false" hidden="false" name="plan275_21" vbProcedure="false">#REF!</definedName>
    <definedName function="false" hidden="false" name="plan275_22" vbProcedure="false">#REF!</definedName>
    <definedName function="false" hidden="false" name="plan275_23" vbProcedure="false">#REF!</definedName>
    <definedName function="false" hidden="false" name="plan275_24" vbProcedure="false">#REF!</definedName>
    <definedName function="false" hidden="false" name="plan275_25" vbProcedure="false">#REF!</definedName>
    <definedName function="false" hidden="false" name="plan275_26" vbProcedure="false">#REF!</definedName>
    <definedName function="false" hidden="false" name="plan275_27" vbProcedure="false">#REF!</definedName>
    <definedName function="false" hidden="false" name="plan275_28" vbProcedure="false">#REF!</definedName>
    <definedName function="false" hidden="false" name="plan275_29" vbProcedure="false">#REF!</definedName>
    <definedName function="false" hidden="false" name="plan275_30" vbProcedure="false">#REF!</definedName>
    <definedName function="false" hidden="false" name="plan275_31" vbProcedure="false">#REF!</definedName>
    <definedName function="false" hidden="false" name="plan275_32" vbProcedure="false">#REF!</definedName>
    <definedName function="false" hidden="false" name="plan275_33" vbProcedure="false">#REF!</definedName>
    <definedName function="false" hidden="false" name="plan275_34" vbProcedure="false">#REF!</definedName>
    <definedName function="false" hidden="false" name="plan275_35" vbProcedure="false">#REF!</definedName>
    <definedName function="false" hidden="false" name="plan275_36" vbProcedure="false">#REF!</definedName>
    <definedName function="false" hidden="false" name="plan275_38" vbProcedure="false">#REF!</definedName>
    <definedName function="false" hidden="false" name="planilha" vbProcedure="false">"$#REF!.$A$8:$H$153"</definedName>
    <definedName function="false" hidden="false" name="planilha_10" vbProcedure="false">"$#REF!.$A$8:$H$153"</definedName>
    <definedName function="false" hidden="false" name="planilha_15" vbProcedure="false">#REF!</definedName>
    <definedName function="false" hidden="false" name="planilha_16" vbProcedure="false">#REF!</definedName>
    <definedName function="false" hidden="false" name="planilha_17" vbProcedure="false">#REF!</definedName>
    <definedName function="false" hidden="false" name="planilha_18" vbProcedure="false">#REF!</definedName>
    <definedName function="false" hidden="false" name="planilha_19" vbProcedure="false">#REF!</definedName>
    <definedName function="false" hidden="false" name="planilha_20" vbProcedure="false">#REF!</definedName>
    <definedName function="false" hidden="false" name="planilha_21" vbProcedure="false">#REF!</definedName>
    <definedName function="false" hidden="false" name="planilha_22" vbProcedure="false">#REF!</definedName>
    <definedName function="false" hidden="false" name="planilha_23" vbProcedure="false">#REF!</definedName>
    <definedName function="false" hidden="false" name="planilha_24" vbProcedure="false">#REF!</definedName>
    <definedName function="false" hidden="false" name="planilha_25" vbProcedure="false">#REF!</definedName>
    <definedName function="false" hidden="false" name="planilha_26" vbProcedure="false">#REF!</definedName>
    <definedName function="false" hidden="false" name="planilha_27" vbProcedure="false">#REF!</definedName>
    <definedName function="false" hidden="false" name="planilha_28" vbProcedure="false">#REF!</definedName>
    <definedName function="false" hidden="false" name="planilha_29" vbProcedure="false">#REF!</definedName>
    <definedName function="false" hidden="false" name="planilha_30" vbProcedure="false">#REF!</definedName>
    <definedName function="false" hidden="false" name="planilha_31" vbProcedure="false">#REF!</definedName>
    <definedName function="false" hidden="false" name="planilha_32" vbProcedure="false">#REF!</definedName>
    <definedName function="false" hidden="false" name="planilha_33" vbProcedure="false">#REF!</definedName>
    <definedName function="false" hidden="false" name="planilha_34" vbProcedure="false">#REF!</definedName>
    <definedName function="false" hidden="false" name="planilha_35" vbProcedure="false">#REF!</definedName>
    <definedName function="false" hidden="false" name="planilha_36" vbProcedure="false">#REF!</definedName>
    <definedName function="false" hidden="false" name="planilha_38" vbProcedure="false">#REF!</definedName>
    <definedName function="false" hidden="false" name="plano" vbProcedure="false">#REF!</definedName>
    <definedName function="false" hidden="false" name="PL_ABC" vbProcedure="false">"$#REF!.$B$3:$B$692"</definedName>
    <definedName function="false" hidden="false" name="PL_ABC_10" vbProcedure="false">"$#REF!.$B$3:$B$692"</definedName>
    <definedName function="false" hidden="false" name="PL_ABC_15" vbProcedure="false">#REF!</definedName>
    <definedName function="false" hidden="false" name="PL_ABC_16" vbProcedure="false">#REF!</definedName>
    <definedName function="false" hidden="false" name="PL_ABC_17" vbProcedure="false">#REF!</definedName>
    <definedName function="false" hidden="false" name="PL_ABC_18" vbProcedure="false">#REF!</definedName>
    <definedName function="false" hidden="false" name="PL_ABC_19" vbProcedure="false">#REF!</definedName>
    <definedName function="false" hidden="false" name="PL_ABC_20" vbProcedure="false">#REF!</definedName>
    <definedName function="false" hidden="false" name="PL_ABC_21" vbProcedure="false">#REF!</definedName>
    <definedName function="false" hidden="false" name="PL_ABC_22" vbProcedure="false">#REF!</definedName>
    <definedName function="false" hidden="false" name="PL_ABC_23" vbProcedure="false">#REF!</definedName>
    <definedName function="false" hidden="false" name="PL_ABC_24" vbProcedure="false">#REF!</definedName>
    <definedName function="false" hidden="false" name="PL_ABC_25" vbProcedure="false">#REF!</definedName>
    <definedName function="false" hidden="false" name="PL_ABC_26" vbProcedure="false">#REF!</definedName>
    <definedName function="false" hidden="false" name="PL_ABC_27" vbProcedure="false">#REF!</definedName>
    <definedName function="false" hidden="false" name="PL_ABC_28" vbProcedure="false">#REF!</definedName>
    <definedName function="false" hidden="false" name="PL_ABC_29" vbProcedure="false">#REF!</definedName>
    <definedName function="false" hidden="false" name="PL_ABC_30" vbProcedure="false">#REF!</definedName>
    <definedName function="false" hidden="false" name="PL_ABC_31" vbProcedure="false">#REF!</definedName>
    <definedName function="false" hidden="false" name="PL_ABC_32" vbProcedure="false">#REF!</definedName>
    <definedName function="false" hidden="false" name="PL_ABC_33" vbProcedure="false">#REF!</definedName>
    <definedName function="false" hidden="false" name="PL_ABC_34" vbProcedure="false">#REF!</definedName>
    <definedName function="false" hidden="false" name="PL_ABC_35" vbProcedure="false">#REF!</definedName>
    <definedName function="false" hidden="false" name="PL_ABC_36" vbProcedure="false">#REF!</definedName>
    <definedName function="false" hidden="false" name="PL_ABC_38" vbProcedure="false">#REF!</definedName>
    <definedName function="false" hidden="false" name="ppt_pistas_e_patios" vbProcedure="false">"$#REF!.$B$5:$G$186"</definedName>
    <definedName function="false" hidden="false" name="ppt_pistas_e_patios_10" vbProcedure="false">"$#REF!.$B$5:$G$186"</definedName>
    <definedName function="false" hidden="false" name="ppt_pistas_e_patios_15" vbProcedure="false">#REF!</definedName>
    <definedName function="false" hidden="false" name="ppt_pistas_e_patios_16" vbProcedure="false">#REF!</definedName>
    <definedName function="false" hidden="false" name="ppt_pistas_e_patios_17" vbProcedure="false">#REF!</definedName>
    <definedName function="false" hidden="false" name="ppt_pistas_e_patios_18" vbProcedure="false">#REF!</definedName>
    <definedName function="false" hidden="false" name="ppt_pistas_e_patios_19" vbProcedure="false">#REF!</definedName>
    <definedName function="false" hidden="false" name="ppt_pistas_e_patios_20" vbProcedure="false">#REF!</definedName>
    <definedName function="false" hidden="false" name="ppt_pistas_e_patios_21" vbProcedure="false">#REF!</definedName>
    <definedName function="false" hidden="false" name="ppt_pistas_e_patios_22" vbProcedure="false">#REF!</definedName>
    <definedName function="false" hidden="false" name="ppt_pistas_e_patios_23" vbProcedure="false">#REF!</definedName>
    <definedName function="false" hidden="false" name="ppt_pistas_e_patios_24" vbProcedure="false">#REF!</definedName>
    <definedName function="false" hidden="false" name="ppt_pistas_e_patios_25" vbProcedure="false">#REF!</definedName>
    <definedName function="false" hidden="false" name="ppt_pistas_e_patios_26" vbProcedure="false">#REF!</definedName>
    <definedName function="false" hidden="false" name="ppt_pistas_e_patios_27" vbProcedure="false">#REF!</definedName>
    <definedName function="false" hidden="false" name="ppt_pistas_e_patios_28" vbProcedure="false">#REF!</definedName>
    <definedName function="false" hidden="false" name="ppt_pistas_e_patios_29" vbProcedure="false">#REF!</definedName>
    <definedName function="false" hidden="false" name="ppt_pistas_e_patios_30" vbProcedure="false">#REF!</definedName>
    <definedName function="false" hidden="false" name="ppt_pistas_e_patios_31" vbProcedure="false">#REF!</definedName>
    <definedName function="false" hidden="false" name="ppt_pistas_e_patios_32" vbProcedure="false">#REF!</definedName>
    <definedName function="false" hidden="false" name="ppt_pistas_e_patios_33" vbProcedure="false">#REF!</definedName>
    <definedName function="false" hidden="false" name="ppt_pistas_e_patios_34" vbProcedure="false">#REF!</definedName>
    <definedName function="false" hidden="false" name="ppt_pistas_e_patios_35" vbProcedure="false">#REF!</definedName>
    <definedName function="false" hidden="false" name="ppt_pistas_e_patios_36" vbProcedure="false">#REF!</definedName>
    <definedName function="false" hidden="false" name="ppt_pistas_e_patios_38" vbProcedure="false">#REF!</definedName>
    <definedName function="false" hidden="false" name="PRE010201_36" vbProcedure="false">#REF!</definedName>
    <definedName function="false" hidden="false" name="PRE010202_36" vbProcedure="false">#REF!</definedName>
    <definedName function="false" hidden="false" name="PRE010205_36" vbProcedure="false">#REF!</definedName>
    <definedName function="false" hidden="false" name="PRE010206_36" vbProcedure="false">#REF!</definedName>
    <definedName function="false" hidden="false" name="PRE010210_36" vbProcedure="false">#REF!</definedName>
    <definedName function="false" hidden="false" name="PRE010301_36" vbProcedure="false">#REF!</definedName>
    <definedName function="false" hidden="false" name="PRE010401_36" vbProcedure="false">#REF!</definedName>
    <definedName function="false" hidden="false" name="PRE010402_36" vbProcedure="false">#REF!</definedName>
    <definedName function="false" hidden="false" name="PRE010407_36" vbProcedure="false">#REF!</definedName>
    <definedName function="false" hidden="false" name="PRE010413_36" vbProcedure="false">#REF!</definedName>
    <definedName function="false" hidden="false" name="PRE010501_36" vbProcedure="false">#REF!</definedName>
    <definedName function="false" hidden="false" name="PRE010503_36" vbProcedure="false">#REF!</definedName>
    <definedName function="false" hidden="false" name="PRE010505_36" vbProcedure="false">#REF!</definedName>
    <definedName function="false" hidden="false" name="PRE010509_36" vbProcedure="false">#REF!</definedName>
    <definedName function="false" hidden="false" name="PRE010512_36" vbProcedure="false">#REF!</definedName>
    <definedName function="false" hidden="false" name="PRE010518_36" vbProcedure="false">#REF!</definedName>
    <definedName function="false" hidden="false" name="PRE010519_36" vbProcedure="false">#REF!</definedName>
    <definedName function="false" hidden="false" name="PRE010521_36" vbProcedure="false">#REF!</definedName>
    <definedName function="false" hidden="false" name="PRE010523_36" vbProcedure="false">#REF!</definedName>
    <definedName function="false" hidden="false" name="PRE010532_36" vbProcedure="false">#REF!</definedName>
    <definedName function="false" hidden="false" name="PRE010533_36" vbProcedure="false">#REF!</definedName>
    <definedName function="false" hidden="false" name="PRE010536_36" vbProcedure="false">#REF!</definedName>
    <definedName function="false" hidden="false" name="PRE010701_36" vbProcedure="false">#REF!</definedName>
    <definedName function="false" hidden="false" name="PRE010703_36" vbProcedure="false">#REF!</definedName>
    <definedName function="false" hidden="false" name="PRE010705_36" vbProcedure="false">#REF!</definedName>
    <definedName function="false" hidden="false" name="PRE010708_36" vbProcedure="false">#REF!</definedName>
    <definedName function="false" hidden="false" name="PRE010710_36" vbProcedure="false">#REF!</definedName>
    <definedName function="false" hidden="false" name="PRE010712_36" vbProcedure="false">#REF!</definedName>
    <definedName function="false" hidden="false" name="PRE010717_36" vbProcedure="false">#REF!</definedName>
    <definedName function="false" hidden="false" name="PRE010718_36" vbProcedure="false">#REF!</definedName>
    <definedName function="false" hidden="false" name="PRE020201_36" vbProcedure="false">#REF!</definedName>
    <definedName function="false" hidden="false" name="PRE020205_36" vbProcedure="false">#REF!</definedName>
    <definedName function="false" hidden="false" name="PRE020211_36" vbProcedure="false">#REF!</definedName>
    <definedName function="false" hidden="false" name="PRE020217_36" vbProcedure="false">#REF!</definedName>
    <definedName function="false" hidden="false" name="PRE030102_36" vbProcedure="false">#REF!</definedName>
    <definedName function="false" hidden="false" name="PRE030201_36" vbProcedure="false">#REF!</definedName>
    <definedName function="false" hidden="false" name="PRE030303_36" vbProcedure="false">#REF!</definedName>
    <definedName function="false" hidden="false" name="PRE030317_36" vbProcedure="false">#REF!</definedName>
    <definedName function="false" hidden="false" name="PRE040101_36" vbProcedure="false">#REF!</definedName>
    <definedName function="false" hidden="false" name="PRE040202_36" vbProcedure="false">#REF!</definedName>
    <definedName function="false" hidden="false" name="PRE050103_36" vbProcedure="false">#REF!</definedName>
    <definedName function="false" hidden="false" name="PRE050207_36" vbProcedure="false">#REF!</definedName>
    <definedName function="false" hidden="false" name="PRE060101_36" vbProcedure="false">#REF!</definedName>
    <definedName function="false" hidden="false" name="PRE080101_36" vbProcedure="false">#REF!</definedName>
    <definedName function="false" hidden="false" name="PRE080310_36" vbProcedure="false">#REF!</definedName>
    <definedName function="false" hidden="false" name="PRE090101_36" vbProcedure="false">#REF!</definedName>
    <definedName function="false" hidden="false" name="PRE100302_36" vbProcedure="false">#REF!</definedName>
    <definedName function="false" hidden="false" name="PRE110101_36" vbProcedure="false">#REF!</definedName>
    <definedName function="false" hidden="false" name="PRE110104_36" vbProcedure="false">#REF!</definedName>
    <definedName function="false" hidden="false" name="PRE110107_36" vbProcedure="false">#REF!</definedName>
    <definedName function="false" hidden="false" name="PRE120101_36" vbProcedure="false">#REF!</definedName>
    <definedName function="false" hidden="false" name="PRE120105_36" vbProcedure="false">#REF!</definedName>
    <definedName function="false" hidden="false" name="PRE120106_36" vbProcedure="false">#REF!</definedName>
    <definedName function="false" hidden="false" name="PRE120107_36" vbProcedure="false">#REF!</definedName>
    <definedName function="false" hidden="false" name="PRE120110_36" vbProcedure="false">#REF!</definedName>
    <definedName function="false" hidden="false" name="PRE120150_36" vbProcedure="false">#REF!</definedName>
    <definedName function="false" hidden="false" name="PRE130101_36" vbProcedure="false">#REF!</definedName>
    <definedName function="false" hidden="false" name="PRE130103_36" vbProcedure="false">#REF!</definedName>
    <definedName function="false" hidden="false" name="PRE130304_36" vbProcedure="false">#REF!</definedName>
    <definedName function="false" hidden="false" name="PRE130401_36" vbProcedure="false">#REF!</definedName>
    <definedName function="false" hidden="false" name="PRE140102_36" vbProcedure="false">#REF!</definedName>
    <definedName function="false" hidden="false" name="PRE140109_36" vbProcedure="false">#REF!</definedName>
    <definedName function="false" hidden="false" name="PRE140113_36" vbProcedure="false">#REF!</definedName>
    <definedName function="false" hidden="false" name="PRE140122_36" vbProcedure="false">#REF!</definedName>
    <definedName function="false" hidden="false" name="PRE140126_36" vbProcedure="false">#REF!</definedName>
    <definedName function="false" hidden="false" name="PRE140129_36" vbProcedure="false">#REF!</definedName>
    <definedName function="false" hidden="false" name="PRE140135_36" vbProcedure="false">#REF!</definedName>
    <definedName function="false" hidden="false" name="PRE140143_36" vbProcedure="false">#REF!</definedName>
    <definedName function="false" hidden="false" name="PRE140145_36" vbProcedure="false">#REF!</definedName>
    <definedName function="false" hidden="false" name="PRE150130_36" vbProcedure="false">#REF!</definedName>
    <definedName function="false" hidden="false" name="PRE170101_36" vbProcedure="false">#REF!</definedName>
    <definedName function="false" hidden="false" name="PRE170102_36" vbProcedure="false">#REF!</definedName>
    <definedName function="false" hidden="false" name="PRE170103_36" vbProcedure="false">#REF!</definedName>
    <definedName function="false" hidden="false" name="QUA010201_36" vbProcedure="false">#REF!</definedName>
    <definedName function="false" hidden="false" name="QUA010202_36" vbProcedure="false">#REF!</definedName>
    <definedName function="false" hidden="false" name="QUA010205_36" vbProcedure="false">#REF!</definedName>
    <definedName function="false" hidden="false" name="QUA010206_36" vbProcedure="false">#REF!</definedName>
    <definedName function="false" hidden="false" name="QUA010210_36" vbProcedure="false">#REF!</definedName>
    <definedName function="false" hidden="false" name="QUA010301_36" vbProcedure="false">#REF!</definedName>
    <definedName function="false" hidden="false" name="QUA010401_36" vbProcedure="false">#REF!</definedName>
    <definedName function="false" hidden="false" name="QUA010402_36" vbProcedure="false">#REF!</definedName>
    <definedName function="false" hidden="false" name="QUA010407_36" vbProcedure="false">#REF!</definedName>
    <definedName function="false" hidden="false" name="QUA010413_36" vbProcedure="false">#REF!</definedName>
    <definedName function="false" hidden="false" name="QUA010501_36" vbProcedure="false">#REF!</definedName>
    <definedName function="false" hidden="false" name="QUA010503_36" vbProcedure="false">#REF!</definedName>
    <definedName function="false" hidden="false" name="QUA010505_36" vbProcedure="false">#REF!</definedName>
    <definedName function="false" hidden="false" name="QUA010509_36" vbProcedure="false">#REF!</definedName>
    <definedName function="false" hidden="false" name="QUA010512_36" vbProcedure="false">#REF!</definedName>
    <definedName function="false" hidden="false" name="QUA010518_36" vbProcedure="false">#REF!</definedName>
    <definedName function="false" hidden="false" name="QUA010519_36" vbProcedure="false">#REF!</definedName>
    <definedName function="false" hidden="false" name="QUA010521_36" vbProcedure="false">#REF!</definedName>
    <definedName function="false" hidden="false" name="QUA010523_36" vbProcedure="false">#REF!</definedName>
    <definedName function="false" hidden="false" name="QUA010532_36" vbProcedure="false">#REF!</definedName>
    <definedName function="false" hidden="false" name="QUA010533_36" vbProcedure="false">#REF!</definedName>
    <definedName function="false" hidden="false" name="QUA010536_36" vbProcedure="false">#REF!</definedName>
    <definedName function="false" hidden="false" name="QUA010701_36" vbProcedure="false">#REF!</definedName>
    <definedName function="false" hidden="false" name="QUA010703_36" vbProcedure="false">#REF!</definedName>
    <definedName function="false" hidden="false" name="QUA010705_36" vbProcedure="false">#REF!</definedName>
    <definedName function="false" hidden="false" name="QUA010708_36" vbProcedure="false">#REF!</definedName>
    <definedName function="false" hidden="false" name="QUA010710_36" vbProcedure="false">#REF!</definedName>
    <definedName function="false" hidden="false" name="QUA010712_36" vbProcedure="false">#REF!</definedName>
    <definedName function="false" hidden="false" name="QUA010717_36" vbProcedure="false">#REF!</definedName>
    <definedName function="false" hidden="false" name="QUA010718_36" vbProcedure="false">#REF!</definedName>
    <definedName function="false" hidden="false" name="QUA020201_36" vbProcedure="false">#REF!</definedName>
    <definedName function="false" hidden="false" name="QUA020205_36" vbProcedure="false">#REF!</definedName>
    <definedName function="false" hidden="false" name="QUA020211_36" vbProcedure="false">#REF!</definedName>
    <definedName function="false" hidden="false" name="QUA020217_36" vbProcedure="false">#REF!</definedName>
    <definedName function="false" hidden="false" name="QUA030102_36" vbProcedure="false">#REF!</definedName>
    <definedName function="false" hidden="false" name="QUA030201_36" vbProcedure="false">#REF!</definedName>
    <definedName function="false" hidden="false" name="QUA030303_36" vbProcedure="false">#REF!</definedName>
    <definedName function="false" hidden="false" name="QUA030317_36" vbProcedure="false">#REF!</definedName>
    <definedName function="false" hidden="false" name="QUA040101_36" vbProcedure="false">#REF!</definedName>
    <definedName function="false" hidden="false" name="QUA040202_36" vbProcedure="false">#REF!</definedName>
    <definedName function="false" hidden="false" name="QUA050103_36" vbProcedure="false">#REF!</definedName>
    <definedName function="false" hidden="false" name="QUA050207_36" vbProcedure="false">#REF!</definedName>
    <definedName function="false" hidden="false" name="QUA060101_36" vbProcedure="false">#REF!</definedName>
    <definedName function="false" hidden="false" name="QUA080101_36" vbProcedure="false">#REF!</definedName>
    <definedName function="false" hidden="false" name="QUA080310_36" vbProcedure="false">#REF!</definedName>
    <definedName function="false" hidden="false" name="QUA090101_36" vbProcedure="false">#REF!</definedName>
    <definedName function="false" hidden="false" name="QUA100302_36" vbProcedure="false">#REF!</definedName>
    <definedName function="false" hidden="false" name="QUA110101_36" vbProcedure="false">#REF!</definedName>
    <definedName function="false" hidden="false" name="QUA110104_36" vbProcedure="false">#REF!</definedName>
    <definedName function="false" hidden="false" name="QUA110107_36" vbProcedure="false">#REF!</definedName>
    <definedName function="false" hidden="false" name="QUA120101_36" vbProcedure="false">#REF!</definedName>
    <definedName function="false" hidden="false" name="QUA120105_36" vbProcedure="false">#REF!</definedName>
    <definedName function="false" hidden="false" name="QUA120106_36" vbProcedure="false">#REF!</definedName>
    <definedName function="false" hidden="false" name="QUA120107_36" vbProcedure="false">#REF!</definedName>
    <definedName function="false" hidden="false" name="QUA120110_36" vbProcedure="false">#REF!</definedName>
    <definedName function="false" hidden="false" name="QUA120150_36" vbProcedure="false">#REF!</definedName>
    <definedName function="false" hidden="false" name="QUA130101_36" vbProcedure="false">#REF!</definedName>
    <definedName function="false" hidden="false" name="QUA130103_36" vbProcedure="false">#REF!</definedName>
    <definedName function="false" hidden="false" name="QUA130304_36" vbProcedure="false">#REF!</definedName>
    <definedName function="false" hidden="false" name="QUA130401_36" vbProcedure="false">#REF!</definedName>
    <definedName function="false" hidden="false" name="QUA140102_36" vbProcedure="false">#REF!</definedName>
    <definedName function="false" hidden="false" name="QUA140109_36" vbProcedure="false">#REF!</definedName>
    <definedName function="false" hidden="false" name="QUA140113_36" vbProcedure="false">#REF!</definedName>
    <definedName function="false" hidden="false" name="QUA140122_36" vbProcedure="false">#REF!</definedName>
    <definedName function="false" hidden="false" name="QUA140126_36" vbProcedure="false">#REF!</definedName>
    <definedName function="false" hidden="false" name="QUA140129_36" vbProcedure="false">#REF!</definedName>
    <definedName function="false" hidden="false" name="QUA140135_36" vbProcedure="false">#REF!</definedName>
    <definedName function="false" hidden="false" name="QUA140143_36" vbProcedure="false">#REF!</definedName>
    <definedName function="false" hidden="false" name="QUA140145_36" vbProcedure="false">#REF!</definedName>
    <definedName function="false" hidden="false" name="QUA150130_36" vbProcedure="false">#REF!</definedName>
    <definedName function="false" hidden="false" name="QUA170101_36" vbProcedure="false">#REF!</definedName>
    <definedName function="false" hidden="false" name="QUA170102_36" vbProcedure="false">#REF!</definedName>
    <definedName function="false" hidden="false" name="QUA170103_36" vbProcedure="false">#REF!</definedName>
    <definedName function="false" hidden="false" name="QUANT_acumu" vbProcedure="false">#REF!</definedName>
    <definedName function="false" hidden="false" name="rea" vbProcedure="false">#REF!</definedName>
    <definedName function="false" hidden="false" name="REC11100_36" vbProcedure="false">#REF!</definedName>
    <definedName function="false" hidden="false" name="REC11110_36" vbProcedure="false">#REF!</definedName>
    <definedName function="false" hidden="false" name="REC11115_36" vbProcedure="false">#REF!</definedName>
    <definedName function="false" hidden="false" name="REC11125_36" vbProcedure="false">#REF!</definedName>
    <definedName function="false" hidden="false" name="REC11130_36" vbProcedure="false">#REF!</definedName>
    <definedName function="false" hidden="false" name="REC11135_36" vbProcedure="false">#REF!</definedName>
    <definedName function="false" hidden="false" name="REC11145_36" vbProcedure="false">#REF!</definedName>
    <definedName function="false" hidden="false" name="REC11150_36" vbProcedure="false">#REF!</definedName>
    <definedName function="false" hidden="false" name="REC11165_36" vbProcedure="false">#REF!</definedName>
    <definedName function="false" hidden="false" name="REC11170_36" vbProcedure="false">#REF!</definedName>
    <definedName function="false" hidden="false" name="REC11180_36" vbProcedure="false">#REF!</definedName>
    <definedName function="false" hidden="false" name="REC11185_36" vbProcedure="false">#REF!</definedName>
    <definedName function="false" hidden="false" name="REC11220_36" vbProcedure="false">#REF!</definedName>
    <definedName function="false" hidden="false" name="REC12105_36" vbProcedure="false">#REF!</definedName>
    <definedName function="false" hidden="false" name="REC12555_36" vbProcedure="false">#REF!</definedName>
    <definedName function="false" hidden="false" name="REC12570_36" vbProcedure="false">#REF!</definedName>
    <definedName function="false" hidden="false" name="REC12575_36" vbProcedure="false">#REF!</definedName>
    <definedName function="false" hidden="false" name="REC12580_36" vbProcedure="false">#REF!</definedName>
    <definedName function="false" hidden="false" name="REC12600_36" vbProcedure="false">#REF!</definedName>
    <definedName function="false" hidden="false" name="REC12610_36" vbProcedure="false">#REF!</definedName>
    <definedName function="false" hidden="false" name="REC12630_36" vbProcedure="false">#REF!</definedName>
    <definedName function="false" hidden="false" name="REC12631_36" vbProcedure="false">#REF!</definedName>
    <definedName function="false" hidden="false" name="REC12640_36" vbProcedure="false">#REF!</definedName>
    <definedName function="false" hidden="false" name="REC12645_36" vbProcedure="false">#REF!</definedName>
    <definedName function="false" hidden="false" name="REC12665_36" vbProcedure="false">#REF!</definedName>
    <definedName function="false" hidden="false" name="REC12690_36" vbProcedure="false">#REF!</definedName>
    <definedName function="false" hidden="false" name="REC12700_36" vbProcedure="false">#REF!</definedName>
    <definedName function="false" hidden="false" name="REC12710_36" vbProcedure="false">#REF!</definedName>
    <definedName function="false" hidden="false" name="REC13111_36" vbProcedure="false">#REF!</definedName>
    <definedName function="false" hidden="false" name="REC13112_36" vbProcedure="false">#REF!</definedName>
    <definedName function="false" hidden="false" name="REC13121_36" vbProcedure="false">#REF!</definedName>
    <definedName function="false" hidden="false" name="REC13720_36" vbProcedure="false">#REF!</definedName>
    <definedName function="false" hidden="false" name="REC14100_36" vbProcedure="false">#REF!</definedName>
    <definedName function="false" hidden="false" name="REC14161_36" vbProcedure="false">#REF!</definedName>
    <definedName function="false" hidden="false" name="REC14195_36" vbProcedure="false">#REF!</definedName>
    <definedName function="false" hidden="false" name="REC14205_36" vbProcedure="false">#REF!</definedName>
    <definedName function="false" hidden="false" name="REC14260_36" vbProcedure="false">#REF!</definedName>
    <definedName function="false" hidden="false" name="REC14500_36" vbProcedure="false">#REF!</definedName>
    <definedName function="false" hidden="false" name="REC14515_36" vbProcedure="false">#REF!</definedName>
    <definedName function="false" hidden="false" name="REC14555_36" vbProcedure="false">#REF!</definedName>
    <definedName function="false" hidden="false" name="REC14565_36" vbProcedure="false">#REF!</definedName>
    <definedName function="false" hidden="false" name="REC15135_36" vbProcedure="false">#REF!</definedName>
    <definedName function="false" hidden="false" name="REC15140_36" vbProcedure="false">#REF!</definedName>
    <definedName function="false" hidden="false" name="REC15195_36" vbProcedure="false">#REF!</definedName>
    <definedName function="false" hidden="false" name="REC15225_36" vbProcedure="false">#REF!</definedName>
    <definedName function="false" hidden="false" name="REC15230_36" vbProcedure="false">#REF!</definedName>
    <definedName function="false" hidden="false" name="REC15515_36" vbProcedure="false">#REF!</definedName>
    <definedName function="false" hidden="false" name="REC15560_36" vbProcedure="false">#REF!</definedName>
    <definedName function="false" hidden="false" name="REC15565_36" vbProcedure="false">#REF!</definedName>
    <definedName function="false" hidden="false" name="REC15570_36" vbProcedure="false">#REF!</definedName>
    <definedName function="false" hidden="false" name="REC15575_36" vbProcedure="false">#REF!</definedName>
    <definedName function="false" hidden="false" name="REC15583_36" vbProcedure="false">#REF!</definedName>
    <definedName function="false" hidden="false" name="REC15590_36" vbProcedure="false">#REF!</definedName>
    <definedName function="false" hidden="false" name="REC15591_36" vbProcedure="false">#REF!</definedName>
    <definedName function="false" hidden="false" name="REC15610_36" vbProcedure="false">#REF!</definedName>
    <definedName function="false" hidden="false" name="REC15625_36" vbProcedure="false">#REF!</definedName>
    <definedName function="false" hidden="false" name="REC15635_36" vbProcedure="false">#REF!</definedName>
    <definedName function="false" hidden="false" name="REC15655_36" vbProcedure="false">#REF!</definedName>
    <definedName function="false" hidden="false" name="REC15665_36" vbProcedure="false">#REF!</definedName>
    <definedName function="false" hidden="false" name="REC16515_36" vbProcedure="false">#REF!</definedName>
    <definedName function="false" hidden="false" name="REC16535_36" vbProcedure="false">#REF!</definedName>
    <definedName function="false" hidden="false" name="REC17140_36" vbProcedure="false">#REF!</definedName>
    <definedName function="false" hidden="false" name="REC19500_36" vbProcedure="false">#REF!</definedName>
    <definedName function="false" hidden="false" name="REC19501_36" vbProcedure="false">#REF!</definedName>
    <definedName function="false" hidden="false" name="REC19502_36" vbProcedure="false">#REF!</definedName>
    <definedName function="false" hidden="false" name="REC19503_36" vbProcedure="false">#REF!</definedName>
    <definedName function="false" hidden="false" name="REC19504_36" vbProcedure="false">#REF!</definedName>
    <definedName function="false" hidden="false" name="REC19505_36" vbProcedure="false">#REF!</definedName>
    <definedName function="false" hidden="false" name="REC20100_36" vbProcedure="false">#REF!</definedName>
    <definedName function="false" hidden="false" name="REC20105_36" vbProcedure="false">#REF!</definedName>
    <definedName function="false" hidden="false" name="REC20110_36" vbProcedure="false">#REF!</definedName>
    <definedName function="false" hidden="false" name="REC20115_36" vbProcedure="false">#REF!</definedName>
    <definedName function="false" hidden="false" name="REC20130_36" vbProcedure="false">#REF!</definedName>
    <definedName function="false" hidden="false" name="REC20135_36" vbProcedure="false">#REF!</definedName>
    <definedName function="false" hidden="false" name="REC20140_36" vbProcedure="false">#REF!</definedName>
    <definedName function="false" hidden="false" name="REC20145_36" vbProcedure="false">#REF!</definedName>
    <definedName function="false" hidden="false" name="REC20150_36" vbProcedure="false">#REF!</definedName>
    <definedName function="false" hidden="false" name="REC20155_36" vbProcedure="false">#REF!</definedName>
    <definedName function="false" hidden="false" name="REC20175_36" vbProcedure="false">#REF!</definedName>
    <definedName function="false" hidden="false" name="REC20185_36" vbProcedure="false">#REF!</definedName>
    <definedName function="false" hidden="false" name="REC20190_36" vbProcedure="false">#REF!</definedName>
    <definedName function="false" hidden="false" name="REC20195_36" vbProcedure="false">#REF!</definedName>
    <definedName function="false" hidden="false" name="REC20210_36" vbProcedure="false">#REF!</definedName>
    <definedName function="false" hidden="false" name="resumo" vbProcedure="false">"$#REF!.$B$10:$F$2338"</definedName>
    <definedName function="false" hidden="false" name="resumo_10" vbProcedure="false">"$#REF!.$B$10:$F$2338"</definedName>
    <definedName function="false" hidden="false" name="resumo_15" vbProcedure="false">#REF!</definedName>
    <definedName function="false" hidden="false" name="resumo_16" vbProcedure="false">#REF!</definedName>
    <definedName function="false" hidden="false" name="resumo_17" vbProcedure="false">#REF!</definedName>
    <definedName function="false" hidden="false" name="resumo_18" vbProcedure="false">#REF!</definedName>
    <definedName function="false" hidden="false" name="resumo_19" vbProcedure="false">#REF!</definedName>
    <definedName function="false" hidden="false" name="resumo_20" vbProcedure="false">#REF!</definedName>
    <definedName function="false" hidden="false" name="resumo_21" vbProcedure="false">#REF!</definedName>
    <definedName function="false" hidden="false" name="resumo_22" vbProcedure="false">#REF!</definedName>
    <definedName function="false" hidden="false" name="resumo_23" vbProcedure="false">#REF!</definedName>
    <definedName function="false" hidden="false" name="resumo_24" vbProcedure="false">#REF!</definedName>
    <definedName function="false" hidden="false" name="resumo_25" vbProcedure="false">#REF!</definedName>
    <definedName function="false" hidden="false" name="resumo_26" vbProcedure="false">#REF!</definedName>
    <definedName function="false" hidden="false" name="resumo_27" vbProcedure="false">#REF!</definedName>
    <definedName function="false" hidden="false" name="resumo_28" vbProcedure="false">#REF!</definedName>
    <definedName function="false" hidden="false" name="resumo_29" vbProcedure="false">#REF!</definedName>
    <definedName function="false" hidden="false" name="resumo_30" vbProcedure="false">#REF!</definedName>
    <definedName function="false" hidden="false" name="resumo_31" vbProcedure="false">#REF!</definedName>
    <definedName function="false" hidden="false" name="resumo_32" vbProcedure="false">#REF!</definedName>
    <definedName function="false" hidden="false" name="resumo_33" vbProcedure="false">#REF!</definedName>
    <definedName function="false" hidden="false" name="resumo_34" vbProcedure="false">#REF!</definedName>
    <definedName function="false" hidden="false" name="resumo_35" vbProcedure="false">#REF!</definedName>
    <definedName function="false" hidden="false" name="resumo_36" vbProcedure="false">#REF!</definedName>
    <definedName function="false" hidden="false" name="resumo_38" vbProcedure="false">#REF!</definedName>
    <definedName function="false" hidden="false" name="svi2_10" vbProcedure="false">"$#REF!.$B$5:$F$103"</definedName>
    <definedName function="false" hidden="false" name="svi2_15" vbProcedure="false">#REF!</definedName>
    <definedName function="false" hidden="false" name="svi2_16" vbProcedure="false">#REF!</definedName>
    <definedName function="false" hidden="false" name="svi2_17" vbProcedure="false">#REF!</definedName>
    <definedName function="false" hidden="false" name="svi2_18" vbProcedure="false">#REF!</definedName>
    <definedName function="false" hidden="false" name="svi2_19" vbProcedure="false">#REF!</definedName>
    <definedName function="false" hidden="false" name="svi2_20" vbProcedure="false">#REF!</definedName>
    <definedName function="false" hidden="false" name="svi2_21" vbProcedure="false">#REF!</definedName>
    <definedName function="false" hidden="false" name="svi2_22" vbProcedure="false">#REF!</definedName>
    <definedName function="false" hidden="false" name="svi2_23" vbProcedure="false">#REF!</definedName>
    <definedName function="false" hidden="false" name="svi2_24" vbProcedure="false">#REF!</definedName>
    <definedName function="false" hidden="false" name="svi2_25" vbProcedure="false">#REF!</definedName>
    <definedName function="false" hidden="false" name="svi2_26" vbProcedure="false">#REF!</definedName>
    <definedName function="false" hidden="false" name="svi2_27" vbProcedure="false">#REF!</definedName>
    <definedName function="false" hidden="false" name="svi2_28" vbProcedure="false">#REF!</definedName>
    <definedName function="false" hidden="false" name="svi2_29" vbProcedure="false">#REF!</definedName>
    <definedName function="false" hidden="false" name="svi2_30" vbProcedure="false">#REF!</definedName>
    <definedName function="false" hidden="false" name="svi2_31" vbProcedure="false">#REF!</definedName>
    <definedName function="false" hidden="false" name="svi2_32" vbProcedure="false">#REF!</definedName>
    <definedName function="false" hidden="false" name="svi2_33" vbProcedure="false">#REF!</definedName>
    <definedName function="false" hidden="false" name="svi2_34" vbProcedure="false">#REF!</definedName>
    <definedName function="false" hidden="false" name="svi2_35" vbProcedure="false">#REF!</definedName>
    <definedName function="false" hidden="false" name="svi2_36" vbProcedure="false">#REF!</definedName>
    <definedName function="false" hidden="false" name="svi2_38" vbProcedure="false">#REF!</definedName>
    <definedName function="false" hidden="false" name="t" vbProcedure="false">#REF!</definedName>
    <definedName function="false" hidden="false" name="tabelão" vbProcedure="false">#REF!</definedName>
    <definedName function="false" hidden="false" name="tabelão1" vbProcedure="false">#REF!</definedName>
    <definedName function="false" hidden="false" name="tabelão2" vbProcedure="false">#REF!</definedName>
    <definedName function="false" hidden="false" name="taxa_cap" vbProcedure="false">#REF!</definedName>
    <definedName function="false" hidden="false" name="terra" vbProcedure="false">#REF!</definedName>
    <definedName function="false" hidden="false" name="TESTE" vbProcedure="false">#REF!</definedName>
    <definedName function="false" hidden="false" name="TOTA" vbProcedure="false">#REF!</definedName>
    <definedName function="false" hidden="false" name="total" vbProcedure="false">"$#REF!.$A$5:$E$2333"</definedName>
    <definedName function="false" hidden="false" name="total_10" vbProcedure="false">"$#REF!.$A$5:$E$2333"</definedName>
    <definedName function="false" hidden="false" name="total_15" vbProcedure="false">#REF!</definedName>
    <definedName function="false" hidden="false" name="total_16" vbProcedure="false">#REF!</definedName>
    <definedName function="false" hidden="false" name="total_17" vbProcedure="false">#REF!</definedName>
    <definedName function="false" hidden="false" name="total_18" vbProcedure="false">#REF!</definedName>
    <definedName function="false" hidden="false" name="total_19" vbProcedure="false">#REF!</definedName>
    <definedName function="false" hidden="false" name="total_20" vbProcedure="false">#REF!</definedName>
    <definedName function="false" hidden="false" name="total_21" vbProcedure="false">#REF!</definedName>
    <definedName function="false" hidden="false" name="total_22" vbProcedure="false">#REF!</definedName>
    <definedName function="false" hidden="false" name="total_23" vbProcedure="false">#REF!</definedName>
    <definedName function="false" hidden="false" name="total_24" vbProcedure="false">#REF!</definedName>
    <definedName function="false" hidden="false" name="total_25" vbProcedure="false">#REF!</definedName>
    <definedName function="false" hidden="false" name="total_26" vbProcedure="false">#REF!</definedName>
    <definedName function="false" hidden="false" name="total_27" vbProcedure="false">#REF!</definedName>
    <definedName function="false" hidden="false" name="total_28" vbProcedure="false">#REF!</definedName>
    <definedName function="false" hidden="false" name="total_29" vbProcedure="false">#REF!</definedName>
    <definedName function="false" hidden="false" name="total_30" vbProcedure="false">#REF!</definedName>
    <definedName function="false" hidden="false" name="total_31" vbProcedure="false">#REF!</definedName>
    <definedName function="false" hidden="false" name="total_32" vbProcedure="false">#REF!</definedName>
    <definedName function="false" hidden="false" name="total_33" vbProcedure="false">#REF!</definedName>
    <definedName function="false" hidden="false" name="total_34" vbProcedure="false">#REF!</definedName>
    <definedName function="false" hidden="false" name="total_35" vbProcedure="false">#REF!</definedName>
    <definedName function="false" hidden="false" name="total_36" vbProcedure="false">#REF!</definedName>
    <definedName function="false" hidden="false" name="total_38" vbProcedure="false">#REF!</definedName>
    <definedName function="false" hidden="false" name="TOTB" vbProcedure="false">#REF!</definedName>
    <definedName function="false" hidden="false" name="TOTC" vbProcedure="false">#REF!</definedName>
    <definedName function="false" hidden="false" name="TOTD" vbProcedure="false">#REF!</definedName>
    <definedName function="false" hidden="false" name="TOTE" vbProcedure="false">#REF!</definedName>
    <definedName function="false" hidden="false" name="TOTF" vbProcedure="false">#REF!</definedName>
    <definedName function="false" hidden="false" name="TOTG" vbProcedure="false">#REF!</definedName>
    <definedName function="false" hidden="false" name="TOTH" vbProcedure="false">#REF!</definedName>
    <definedName function="false" hidden="false" name="TOTI" vbProcedure="false">#REF!</definedName>
    <definedName function="false" hidden="false" name="TOTJ" vbProcedure="false">#REF!</definedName>
    <definedName function="false" hidden="false" name="TOTK" vbProcedure="false">#REF!</definedName>
    <definedName function="false" hidden="false" name="TOTL" vbProcedure="false">#REF!</definedName>
    <definedName function="false" hidden="false" name="TOTM" vbProcedure="false">#REF!</definedName>
    <definedName function="false" hidden="false" name="TOTN" vbProcedure="false">#REF!</definedName>
    <definedName function="false" hidden="false" name="TOTP" vbProcedure="false">#REF!</definedName>
    <definedName function="false" hidden="false" name="TOTQ" vbProcedure="false">#REF!</definedName>
    <definedName function="false" hidden="false" name="TOTRES" vbProcedure="false">#REF!</definedName>
    <definedName function="false" hidden="false" name="t_36" vbProcedure="false">#REF!</definedName>
    <definedName function="false" hidden="false" name="UNI11100_36" vbProcedure="false">#REF!</definedName>
    <definedName function="false" hidden="false" name="UNI11110_36" vbProcedure="false">#REF!</definedName>
    <definedName function="false" hidden="false" name="UNI11115_36" vbProcedure="false">#REF!</definedName>
    <definedName function="false" hidden="false" name="UNI11125_36" vbProcedure="false">#REF!</definedName>
    <definedName function="false" hidden="false" name="UNI11130_36" vbProcedure="false">#REF!</definedName>
    <definedName function="false" hidden="false" name="UNI11135_36" vbProcedure="false">#REF!</definedName>
    <definedName function="false" hidden="false" name="UNI11145_36" vbProcedure="false">#REF!</definedName>
    <definedName function="false" hidden="false" name="UNI11150_36" vbProcedure="false">#REF!</definedName>
    <definedName function="false" hidden="false" name="UNI11165_36" vbProcedure="false">#REF!</definedName>
    <definedName function="false" hidden="false" name="UNI11170_36" vbProcedure="false">#REF!</definedName>
    <definedName function="false" hidden="false" name="UNI11180_36" vbProcedure="false">#REF!</definedName>
    <definedName function="false" hidden="false" name="UNI11185_36" vbProcedure="false">#REF!</definedName>
    <definedName function="false" hidden="false" name="UNI11220_36" vbProcedure="false">#REF!</definedName>
    <definedName function="false" hidden="false" name="UNI12105_36" vbProcedure="false">#REF!</definedName>
    <definedName function="false" hidden="false" name="UNI12555_36" vbProcedure="false">#REF!</definedName>
    <definedName function="false" hidden="false" name="UNI12570_36" vbProcedure="false">#REF!</definedName>
    <definedName function="false" hidden="false" name="UNI12575_36" vbProcedure="false">#REF!</definedName>
    <definedName function="false" hidden="false" name="UNI12580_36" vbProcedure="false">#REF!</definedName>
    <definedName function="false" hidden="false" name="UNI12600_36" vbProcedure="false">#REF!</definedName>
    <definedName function="false" hidden="false" name="UNI12610_36" vbProcedure="false">#REF!</definedName>
    <definedName function="false" hidden="false" name="UNI12630_36" vbProcedure="false">#REF!</definedName>
    <definedName function="false" hidden="false" name="UNI12631_36" vbProcedure="false">#REF!</definedName>
    <definedName function="false" hidden="false" name="UNI12640_36" vbProcedure="false">#REF!</definedName>
    <definedName function="false" hidden="false" name="UNI12645_36" vbProcedure="false">#REF!</definedName>
    <definedName function="false" hidden="false" name="UNI12665_36" vbProcedure="false">#REF!</definedName>
    <definedName function="false" hidden="false" name="UNI12690_36" vbProcedure="false">#REF!</definedName>
    <definedName function="false" hidden="false" name="UNI12700_36" vbProcedure="false">#REF!</definedName>
    <definedName function="false" hidden="false" name="UNI12710_36" vbProcedure="false">#REF!</definedName>
    <definedName function="false" hidden="false" name="UNI13111_36" vbProcedure="false">#REF!</definedName>
    <definedName function="false" hidden="false" name="UNI13112_36" vbProcedure="false">#REF!</definedName>
    <definedName function="false" hidden="false" name="UNI13121_36" vbProcedure="false">#REF!</definedName>
    <definedName function="false" hidden="false" name="UNI13720_36" vbProcedure="false">#REF!</definedName>
    <definedName function="false" hidden="false" name="UNI14100_36" vbProcedure="false">#REF!</definedName>
    <definedName function="false" hidden="false" name="UNI14161_36" vbProcedure="false">#REF!</definedName>
    <definedName function="false" hidden="false" name="UNI14195_36" vbProcedure="false">#REF!</definedName>
    <definedName function="false" hidden="false" name="UNI14205_36" vbProcedure="false">#REF!</definedName>
    <definedName function="false" hidden="false" name="UNI14260_36" vbProcedure="false">#REF!</definedName>
    <definedName function="false" hidden="false" name="UNI14500_36" vbProcedure="false">#REF!</definedName>
    <definedName function="false" hidden="false" name="UNI14515_36" vbProcedure="false">#REF!</definedName>
    <definedName function="false" hidden="false" name="UNI14555_36" vbProcedure="false">#REF!</definedName>
    <definedName function="false" hidden="false" name="UNI14565_36" vbProcedure="false">#REF!</definedName>
    <definedName function="false" hidden="false" name="UNI15135_36" vbProcedure="false">#REF!</definedName>
    <definedName function="false" hidden="false" name="UNI15140_36" vbProcedure="false">#REF!</definedName>
    <definedName function="false" hidden="false" name="UNI15195_36" vbProcedure="false">#REF!</definedName>
    <definedName function="false" hidden="false" name="UNI15225_36" vbProcedure="false">#REF!</definedName>
    <definedName function="false" hidden="false" name="UNI15230_36" vbProcedure="false">#REF!</definedName>
    <definedName function="false" hidden="false" name="UNI15515_36" vbProcedure="false">#REF!</definedName>
    <definedName function="false" hidden="false" name="UNI15560_36" vbProcedure="false">#REF!</definedName>
    <definedName function="false" hidden="false" name="UNI15565_36" vbProcedure="false">#REF!</definedName>
    <definedName function="false" hidden="false" name="UNI15570_36" vbProcedure="false">#REF!</definedName>
    <definedName function="false" hidden="false" name="UNI15575_36" vbProcedure="false">#REF!</definedName>
    <definedName function="false" hidden="false" name="UNI15583_36" vbProcedure="false">#REF!</definedName>
    <definedName function="false" hidden="false" name="UNI15590_36" vbProcedure="false">#REF!</definedName>
    <definedName function="false" hidden="false" name="UNI15591_36" vbProcedure="false">#REF!</definedName>
    <definedName function="false" hidden="false" name="UNI15610_36" vbProcedure="false">#REF!</definedName>
    <definedName function="false" hidden="false" name="UNI15625_36" vbProcedure="false">#REF!</definedName>
    <definedName function="false" hidden="false" name="UNI15635_36" vbProcedure="false">#REF!</definedName>
    <definedName function="false" hidden="false" name="UNI15655_36" vbProcedure="false">#REF!</definedName>
    <definedName function="false" hidden="false" name="UNI15665_36" vbProcedure="false">#REF!</definedName>
    <definedName function="false" hidden="false" name="UNI16515_36" vbProcedure="false">#REF!</definedName>
    <definedName function="false" hidden="false" name="UNI16535_36" vbProcedure="false">#REF!</definedName>
    <definedName function="false" hidden="false" name="UNI17140_36" vbProcedure="false">#REF!</definedName>
    <definedName function="false" hidden="false" name="UNI19500_36" vbProcedure="false">#REF!</definedName>
    <definedName function="false" hidden="false" name="UNI19501_36" vbProcedure="false">#REF!</definedName>
    <definedName function="false" hidden="false" name="UNI19502_36" vbProcedure="false">#REF!</definedName>
    <definedName function="false" hidden="false" name="UNI19503_36" vbProcedure="false">#REF!</definedName>
    <definedName function="false" hidden="false" name="UNI19504_36" vbProcedure="false">#REF!</definedName>
    <definedName function="false" hidden="false" name="UNI19505_36" vbProcedure="false">#REF!</definedName>
    <definedName function="false" hidden="false" name="UNI20100_36" vbProcedure="false">#REF!</definedName>
    <definedName function="false" hidden="false" name="UNI20105_36" vbProcedure="false">#REF!</definedName>
    <definedName function="false" hidden="false" name="UNI20110_36" vbProcedure="false">#REF!</definedName>
    <definedName function="false" hidden="false" name="UNI20115_36" vbProcedure="false">#REF!</definedName>
    <definedName function="false" hidden="false" name="UNI20130_36" vbProcedure="false">#REF!</definedName>
    <definedName function="false" hidden="false" name="UNI20135_36" vbProcedure="false">#REF!</definedName>
    <definedName function="false" hidden="false" name="UNI20140_36" vbProcedure="false">#REF!</definedName>
    <definedName function="false" hidden="false" name="UNI20145_36" vbProcedure="false">#REF!</definedName>
    <definedName function="false" hidden="false" name="UNI20150_36" vbProcedure="false">#REF!</definedName>
    <definedName function="false" hidden="false" name="UNI20155_36" vbProcedure="false">#REF!</definedName>
    <definedName function="false" hidden="false" name="UNI20175_36" vbProcedure="false">#REF!</definedName>
    <definedName function="false" hidden="false" name="UNI20185_36" vbProcedure="false">#REF!</definedName>
    <definedName function="false" hidden="false" name="UNI20190_36" vbProcedure="false">#REF!</definedName>
    <definedName function="false" hidden="false" name="UNI20195_36" vbProcedure="false">#REF!</definedName>
    <definedName function="false" hidden="false" name="UNI20210_36" vbProcedure="false">#REF!</definedName>
    <definedName function="false" hidden="false" name="VAL11100_36" vbProcedure="false">#REF!</definedName>
    <definedName function="false" hidden="false" name="VAL11110_36" vbProcedure="false">#REF!</definedName>
    <definedName function="false" hidden="false" name="VAL11115_36" vbProcedure="false">#REF!</definedName>
    <definedName function="false" hidden="false" name="VAL11125_36" vbProcedure="false">#REF!</definedName>
    <definedName function="false" hidden="false" name="VAL11130_36" vbProcedure="false">#REF!</definedName>
    <definedName function="false" hidden="false" name="VAL11135_36" vbProcedure="false">#REF!</definedName>
    <definedName function="false" hidden="false" name="VAL11145_36" vbProcedure="false">#REF!</definedName>
    <definedName function="false" hidden="false" name="VAL11150_36" vbProcedure="false">#REF!</definedName>
    <definedName function="false" hidden="false" name="VAL11165_36" vbProcedure="false">#REF!</definedName>
    <definedName function="false" hidden="false" name="VAL11170_36" vbProcedure="false">#REF!</definedName>
    <definedName function="false" hidden="false" name="VAL11180_36" vbProcedure="false">#REF!</definedName>
    <definedName function="false" hidden="false" name="VAL11185_36" vbProcedure="false">#REF!</definedName>
    <definedName function="false" hidden="false" name="VAL11220_36" vbProcedure="false">#REF!</definedName>
    <definedName function="false" hidden="false" name="VAL12105_36" vbProcedure="false">#REF!</definedName>
    <definedName function="false" hidden="false" name="VAL12555_36" vbProcedure="false">#REF!</definedName>
    <definedName function="false" hidden="false" name="VAL12570_36" vbProcedure="false">#REF!</definedName>
    <definedName function="false" hidden="false" name="VAL12575_36" vbProcedure="false">#REF!</definedName>
    <definedName function="false" hidden="false" name="VAL12580_36" vbProcedure="false">#REF!</definedName>
    <definedName function="false" hidden="false" name="VAL12600_36" vbProcedure="false">#REF!</definedName>
    <definedName function="false" hidden="false" name="VAL12610_36" vbProcedure="false">#REF!</definedName>
    <definedName function="false" hidden="false" name="VAL12630_36" vbProcedure="false">#REF!</definedName>
    <definedName function="false" hidden="false" name="VAL12631_36" vbProcedure="false">#REF!</definedName>
    <definedName function="false" hidden="false" name="VAL12640_36" vbProcedure="false">#REF!</definedName>
    <definedName function="false" hidden="false" name="VAL12645_36" vbProcedure="false">#REF!</definedName>
    <definedName function="false" hidden="false" name="VAL12665_36" vbProcedure="false">#REF!</definedName>
    <definedName function="false" hidden="false" name="VAL12690_36" vbProcedure="false">#REF!</definedName>
    <definedName function="false" hidden="false" name="VAL12700_36" vbProcedure="false">#REF!</definedName>
    <definedName function="false" hidden="false" name="VAL12710_36" vbProcedure="false">#REF!</definedName>
    <definedName function="false" hidden="false" name="VAL13111_36" vbProcedure="false">#REF!</definedName>
    <definedName function="false" hidden="false" name="VAL13112_36" vbProcedure="false">#REF!</definedName>
    <definedName function="false" hidden="false" name="VAL13121_36" vbProcedure="false">#REF!</definedName>
    <definedName function="false" hidden="false" name="VAL13720_36" vbProcedure="false">#REF!</definedName>
    <definedName function="false" hidden="false" name="VAL14100_36" vbProcedure="false">#REF!</definedName>
    <definedName function="false" hidden="false" name="VAL14161_36" vbProcedure="false">#REF!</definedName>
    <definedName function="false" hidden="false" name="VAL14195_36" vbProcedure="false">#REF!</definedName>
    <definedName function="false" hidden="false" name="VAL14205_36" vbProcedure="false">#REF!</definedName>
    <definedName function="false" hidden="false" name="VAL14260_36" vbProcedure="false">#REF!</definedName>
    <definedName function="false" hidden="false" name="VAL14500_36" vbProcedure="false">#REF!</definedName>
    <definedName function="false" hidden="false" name="VAL14515_36" vbProcedure="false">#REF!</definedName>
    <definedName function="false" hidden="false" name="VAL14555_36" vbProcedure="false">#REF!</definedName>
    <definedName function="false" hidden="false" name="VAL14565_36" vbProcedure="false">#REF!</definedName>
    <definedName function="false" hidden="false" name="VAL15135_36" vbProcedure="false">#REF!</definedName>
    <definedName function="false" hidden="false" name="VAL15140_36" vbProcedure="false">#REF!</definedName>
    <definedName function="false" hidden="false" name="VAL15195_36" vbProcedure="false">#REF!</definedName>
    <definedName function="false" hidden="false" name="VAL15225_36" vbProcedure="false">#REF!</definedName>
    <definedName function="false" hidden="false" name="VAL15230_36" vbProcedure="false">#REF!</definedName>
    <definedName function="false" hidden="false" name="VAL15515_36" vbProcedure="false">#REF!</definedName>
    <definedName function="false" hidden="false" name="VAL15560_36" vbProcedure="false">#REF!</definedName>
    <definedName function="false" hidden="false" name="VAL15565_36" vbProcedure="false">#REF!</definedName>
    <definedName function="false" hidden="false" name="VAL15570_36" vbProcedure="false">#REF!</definedName>
    <definedName function="false" hidden="false" name="VAL15575_36" vbProcedure="false">#REF!</definedName>
    <definedName function="false" hidden="false" name="VAL15583_36" vbProcedure="false">#REF!</definedName>
    <definedName function="false" hidden="false" name="VAL15590_36" vbProcedure="false">#REF!</definedName>
    <definedName function="false" hidden="false" name="VAL15591_36" vbProcedure="false">#REF!</definedName>
    <definedName function="false" hidden="false" name="VAL15610_36" vbProcedure="false">#REF!</definedName>
    <definedName function="false" hidden="false" name="VAL15625_36" vbProcedure="false">#REF!</definedName>
    <definedName function="false" hidden="false" name="VAL15635_36" vbProcedure="false">#REF!</definedName>
    <definedName function="false" hidden="false" name="VAL15655_36" vbProcedure="false">#REF!</definedName>
    <definedName function="false" hidden="false" name="VAL15665_36" vbProcedure="false">#REF!</definedName>
    <definedName function="false" hidden="false" name="VAL16515_36" vbProcedure="false">#REF!</definedName>
    <definedName function="false" hidden="false" name="VAL16535_36" vbProcedure="false">#REF!</definedName>
    <definedName function="false" hidden="false" name="VAL17140_36" vbProcedure="false">#REF!</definedName>
    <definedName function="false" hidden="false" name="VAL19500_36" vbProcedure="false">#REF!</definedName>
    <definedName function="false" hidden="false" name="VAL19501_36" vbProcedure="false">#REF!</definedName>
    <definedName function="false" hidden="false" name="VAL19502_36" vbProcedure="false">#REF!</definedName>
    <definedName function="false" hidden="false" name="VAL19503_36" vbProcedure="false">#REF!</definedName>
    <definedName function="false" hidden="false" name="VAL19504_36" vbProcedure="false">#REF!</definedName>
    <definedName function="false" hidden="false" name="VAL19505_36" vbProcedure="false">#REF!</definedName>
    <definedName function="false" hidden="false" name="VAL20100_36" vbProcedure="false">#REF!</definedName>
    <definedName function="false" hidden="false" name="VAL20105_36" vbProcedure="false">#REF!</definedName>
    <definedName function="false" hidden="false" name="VAL20110_36" vbProcedure="false">#REF!</definedName>
    <definedName function="false" hidden="false" name="VAL20115_36" vbProcedure="false">#REF!</definedName>
    <definedName function="false" hidden="false" name="VAL20130_36" vbProcedure="false">#REF!</definedName>
    <definedName function="false" hidden="false" name="VAL20135_36" vbProcedure="false">#REF!</definedName>
    <definedName function="false" hidden="false" name="VAL20140_36" vbProcedure="false">#REF!</definedName>
    <definedName function="false" hidden="false" name="VAL20145_36" vbProcedure="false">#REF!</definedName>
    <definedName function="false" hidden="false" name="VAL20150_36" vbProcedure="false">#REF!</definedName>
    <definedName function="false" hidden="false" name="VAL20155_36" vbProcedure="false">#REF!</definedName>
    <definedName function="false" hidden="false" name="VAL20175_36" vbProcedure="false">#REF!</definedName>
    <definedName function="false" hidden="false" name="VAL20185_36" vbProcedure="false">#REF!</definedName>
    <definedName function="false" hidden="false" name="VAL20190_36" vbProcedure="false">#REF!</definedName>
    <definedName function="false" hidden="false" name="VAL20195_36" vbProcedure="false">#REF!</definedName>
    <definedName function="false" hidden="false" name="VAL20210_36" vbProcedure="false">#REF!</definedName>
    <definedName function="false" hidden="false" name="\i" vbProcedure="false">#REF!</definedName>
    <definedName function="false" hidden="false" name="\l" vbProcedure="false">#REF!</definedName>
    <definedName function="false" hidden="false" name="\s" vbProcedure="false">#REF!</definedName>
    <definedName function="false" hidden="false" name="\t" vbProcedure="false">#REF!</definedName>
    <definedName function="false" hidden="false" name="_1Excel_BuiltIn_Print_Area_4_1" vbProcedure="false">"$#REF!.$A$1:$H$12"</definedName>
    <definedName function="false" hidden="false" name="_A1" vbProcedure="false">"$#REF!.$#REF!$#REF!"</definedName>
    <definedName function="false" hidden="false" name="_cab1" vbProcedure="false">#REF!</definedName>
    <definedName function="false" hidden="false" name="_COM010201" vbProcedure="false">#REF!</definedName>
    <definedName function="false" hidden="false" name="_COM010202" vbProcedure="false">#REF!</definedName>
    <definedName function="false" hidden="false" name="_COM010205" vbProcedure="false">#REF!</definedName>
    <definedName function="false" hidden="false" name="_COM010206" vbProcedure="false">#REF!</definedName>
    <definedName function="false" hidden="false" name="_COM010210" vbProcedure="false">#REF!</definedName>
    <definedName function="false" hidden="false" name="_COM010301" vbProcedure="false">#REF!</definedName>
    <definedName function="false" hidden="false" name="_COM010401" vbProcedure="false">#REF!</definedName>
    <definedName function="false" hidden="false" name="_COM010402" vbProcedure="false">#REF!</definedName>
    <definedName function="false" hidden="false" name="_COM010407" vbProcedure="false">#REF!</definedName>
    <definedName function="false" hidden="false" name="_COM010413" vbProcedure="false">#REF!</definedName>
    <definedName function="false" hidden="false" name="_COM010501" vbProcedure="false">#REF!</definedName>
    <definedName function="false" hidden="false" name="_COM010503" vbProcedure="false">#REF!</definedName>
    <definedName function="false" hidden="false" name="_COM010505" vbProcedure="false">#REF!</definedName>
    <definedName function="false" hidden="false" name="_COM010509" vbProcedure="false">#REF!</definedName>
    <definedName function="false" hidden="false" name="_COM010512" vbProcedure="false">#REF!</definedName>
    <definedName function="false" hidden="false" name="_COM010518" vbProcedure="false">#REF!</definedName>
    <definedName function="false" hidden="false" name="_COM010519" vbProcedure="false">#REF!</definedName>
    <definedName function="false" hidden="false" name="_COM010521" vbProcedure="false">#REF!</definedName>
    <definedName function="false" hidden="false" name="_COM010523" vbProcedure="false">#REF!</definedName>
    <definedName function="false" hidden="false" name="_COM010532" vbProcedure="false">#REF!</definedName>
    <definedName function="false" hidden="false" name="_COM010533" vbProcedure="false">#REF!</definedName>
    <definedName function="false" hidden="false" name="_COM010536" vbProcedure="false">#REF!</definedName>
    <definedName function="false" hidden="false" name="_COM010701" vbProcedure="false">#REF!</definedName>
    <definedName function="false" hidden="false" name="_COM010703" vbProcedure="false">#REF!</definedName>
    <definedName function="false" hidden="false" name="_COM010705" vbProcedure="false">#REF!</definedName>
    <definedName function="false" hidden="false" name="_COM010708" vbProcedure="false">#REF!</definedName>
    <definedName function="false" hidden="false" name="_COM010710" vbProcedure="false">#REF!</definedName>
    <definedName function="false" hidden="false" name="_COM010712" vbProcedure="false">#REF!</definedName>
    <definedName function="false" hidden="false" name="_COM010717" vbProcedure="false">#REF!</definedName>
    <definedName function="false" hidden="false" name="_COM010718" vbProcedure="false">#REF!</definedName>
    <definedName function="false" hidden="false" name="_COM020201" vbProcedure="false">#REF!</definedName>
    <definedName function="false" hidden="false" name="_COM020205" vbProcedure="false">#REF!</definedName>
    <definedName function="false" hidden="false" name="_COM020211" vbProcedure="false">#REF!</definedName>
    <definedName function="false" hidden="false" name="_COM020217" vbProcedure="false">#REF!</definedName>
    <definedName function="false" hidden="false" name="_COM030102" vbProcedure="false">#REF!</definedName>
    <definedName function="false" hidden="false" name="_COM030201" vbProcedure="false">#REF!</definedName>
    <definedName function="false" hidden="false" name="_COM030303" vbProcedure="false">#REF!</definedName>
    <definedName function="false" hidden="false" name="_COM030317" vbProcedure="false">#REF!</definedName>
    <definedName function="false" hidden="false" name="_COM040101" vbProcedure="false">#REF!</definedName>
    <definedName function="false" hidden="false" name="_COM040202" vbProcedure="false">#REF!</definedName>
    <definedName function="false" hidden="false" name="_COM050103" vbProcedure="false">#REF!</definedName>
    <definedName function="false" hidden="false" name="_COM050207" vbProcedure="false">#REF!</definedName>
    <definedName function="false" hidden="false" name="_COM060101" vbProcedure="false">#REF!</definedName>
    <definedName function="false" hidden="false" name="_COM080101" vbProcedure="false">#REF!</definedName>
    <definedName function="false" hidden="false" name="_COM080310" vbProcedure="false">#REF!</definedName>
    <definedName function="false" hidden="false" name="_COM090101" vbProcedure="false">#REF!</definedName>
    <definedName function="false" hidden="false" name="_COM100302" vbProcedure="false">#REF!</definedName>
    <definedName function="false" hidden="false" name="_COM110101" vbProcedure="false">#REF!</definedName>
    <definedName function="false" hidden="false" name="_COM110104" vbProcedure="false">#REF!</definedName>
    <definedName function="false" hidden="false" name="_COM110107" vbProcedure="false">#REF!</definedName>
    <definedName function="false" hidden="false" name="_COM120101" vbProcedure="false">#REF!</definedName>
    <definedName function="false" hidden="false" name="_COM120105" vbProcedure="false">#REF!</definedName>
    <definedName function="false" hidden="false" name="_COM120106" vbProcedure="false">#REF!</definedName>
    <definedName function="false" hidden="false" name="_COM120107" vbProcedure="false">#REF!</definedName>
    <definedName function="false" hidden="false" name="_COM120110" vbProcedure="false">#REF!</definedName>
    <definedName function="false" hidden="false" name="_COM120150" vbProcedure="false">#REF!</definedName>
    <definedName function="false" hidden="false" name="_COM130101" vbProcedure="false">#REF!</definedName>
    <definedName function="false" hidden="false" name="_COM130103" vbProcedure="false">#REF!</definedName>
    <definedName function="false" hidden="false" name="_COM130304" vbProcedure="false">#REF!</definedName>
    <definedName function="false" hidden="false" name="_COM130401" vbProcedure="false">#REF!</definedName>
    <definedName function="false" hidden="false" name="_COM140102" vbProcedure="false">#REF!</definedName>
    <definedName function="false" hidden="false" name="_COM140109" vbProcedure="false">#REF!</definedName>
    <definedName function="false" hidden="false" name="_COM140113" vbProcedure="false">#REF!</definedName>
    <definedName function="false" hidden="false" name="_COM140122" vbProcedure="false">#REF!</definedName>
    <definedName function="false" hidden="false" name="_COM140126" vbProcedure="false">#REF!</definedName>
    <definedName function="false" hidden="false" name="_COM140129" vbProcedure="false">#REF!</definedName>
    <definedName function="false" hidden="false" name="_COM140135" vbProcedure="false">#REF!</definedName>
    <definedName function="false" hidden="false" name="_COM140143" vbProcedure="false">#REF!</definedName>
    <definedName function="false" hidden="false" name="_COM140145" vbProcedure="false">#REF!</definedName>
    <definedName function="false" hidden="false" name="_COM150130" vbProcedure="false">#REF!</definedName>
    <definedName function="false" hidden="false" name="_COM170101" vbProcedure="false">#REF!</definedName>
    <definedName function="false" hidden="false" name="_COM170102" vbProcedure="false">#REF!</definedName>
    <definedName function="false" hidden="false" name="_COM170103" vbProcedure="false">#REF!</definedName>
    <definedName function="false" hidden="false" name="_GLB2" vbProcedure="false">"$#REF!.$B$5:$G$2380"</definedName>
    <definedName function="false" hidden="false" name="_i" vbProcedure="false">#REF!</definedName>
    <definedName function="false" hidden="false" name="_i3" vbProcedure="false">#REF!</definedName>
    <definedName function="false" hidden="false" name="_l" vbProcedure="false">#REF!</definedName>
    <definedName function="false" hidden="false" name="_MAO010201" vbProcedure="false">#REF!</definedName>
    <definedName function="false" hidden="false" name="_MAO010202" vbProcedure="false">#REF!</definedName>
    <definedName function="false" hidden="false" name="_MAO010205" vbProcedure="false">#REF!</definedName>
    <definedName function="false" hidden="false" name="_MAO010206" vbProcedure="false">#REF!</definedName>
    <definedName function="false" hidden="false" name="_MAO010210" vbProcedure="false">#REF!</definedName>
    <definedName function="false" hidden="false" name="_MAO010401" vbProcedure="false">#REF!</definedName>
    <definedName function="false" hidden="false" name="_MAO010402" vbProcedure="false">#REF!</definedName>
    <definedName function="false" hidden="false" name="_MAO010407" vbProcedure="false">#REF!</definedName>
    <definedName function="false" hidden="false" name="_MAO010413" vbProcedure="false">#REF!</definedName>
    <definedName function="false" hidden="false" name="_MAO010501" vbProcedure="false">#REF!</definedName>
    <definedName function="false" hidden="false" name="_MAO010503" vbProcedure="false">#REF!</definedName>
    <definedName function="false" hidden="false" name="_MAO010505" vbProcedure="false">#REF!</definedName>
    <definedName function="false" hidden="false" name="_MAO010509" vbProcedure="false">#REF!</definedName>
    <definedName function="false" hidden="false" name="_MAO010512" vbProcedure="false">#REF!</definedName>
    <definedName function="false" hidden="false" name="_MAO010518" vbProcedure="false">#REF!</definedName>
    <definedName function="false" hidden="false" name="_MAO010519" vbProcedure="false">#REF!</definedName>
    <definedName function="false" hidden="false" name="_MAO010521" vbProcedure="false">#REF!</definedName>
    <definedName function="false" hidden="false" name="_MAO010523" vbProcedure="false">#REF!</definedName>
    <definedName function="false" hidden="false" name="_MAO010532" vbProcedure="false">#REF!</definedName>
    <definedName function="false" hidden="false" name="_MAO010533" vbProcedure="false">#REF!</definedName>
    <definedName function="false" hidden="false" name="_MAO010536" vbProcedure="false">#REF!</definedName>
    <definedName function="false" hidden="false" name="_MAO010701" vbProcedure="false">#REF!</definedName>
    <definedName function="false" hidden="false" name="_MAO010703" vbProcedure="false">#REF!</definedName>
    <definedName function="false" hidden="false" name="_MAO010705" vbProcedure="false">#REF!</definedName>
    <definedName function="false" hidden="false" name="_MAO010708" vbProcedure="false">#REF!</definedName>
    <definedName function="false" hidden="false" name="_MAO010710" vbProcedure="false">#REF!</definedName>
    <definedName function="false" hidden="false" name="_MAO010712" vbProcedure="false">#REF!</definedName>
    <definedName function="false" hidden="false" name="_MAO010717" vbProcedure="false">#REF!</definedName>
    <definedName function="false" hidden="false" name="_MAO020201" vbProcedure="false">#REF!</definedName>
    <definedName function="false" hidden="false" name="_MAO020205" vbProcedure="false">#REF!</definedName>
    <definedName function="false" hidden="false" name="_MAO020211" vbProcedure="false">#REF!</definedName>
    <definedName function="false" hidden="false" name="_MAO020217" vbProcedure="false">#REF!</definedName>
    <definedName function="false" hidden="false" name="_MAO030102" vbProcedure="false">#REF!</definedName>
    <definedName function="false" hidden="false" name="_MAO030201" vbProcedure="false">#REF!</definedName>
    <definedName function="false" hidden="false" name="_MAO030303" vbProcedure="false">#REF!</definedName>
    <definedName function="false" hidden="false" name="_MAO030317" vbProcedure="false">#REF!</definedName>
    <definedName function="false" hidden="false" name="_MAO040101" vbProcedure="false">#REF!</definedName>
    <definedName function="false" hidden="false" name="_MAO040202" vbProcedure="false">#REF!</definedName>
    <definedName function="false" hidden="false" name="_MAO050103" vbProcedure="false">#REF!</definedName>
    <definedName function="false" hidden="false" name="_MAO050207" vbProcedure="false">#REF!</definedName>
    <definedName function="false" hidden="false" name="_MAO060101" vbProcedure="false">#REF!</definedName>
    <definedName function="false" hidden="false" name="_MAO080310" vbProcedure="false">#REF!</definedName>
    <definedName function="false" hidden="false" name="_MAO090101" vbProcedure="false">#REF!</definedName>
    <definedName function="false" hidden="false" name="_MAO110101" vbProcedure="false">#REF!</definedName>
    <definedName function="false" hidden="false" name="_MAO110104" vbProcedure="false">#REF!</definedName>
    <definedName function="false" hidden="false" name="_MAO110107" vbProcedure="false">#REF!</definedName>
    <definedName function="false" hidden="false" name="_MAO120101" vbProcedure="false">#REF!</definedName>
    <definedName function="false" hidden="false" name="_MAO120105" vbProcedure="false">#REF!</definedName>
    <definedName function="false" hidden="false" name="_MAO120106" vbProcedure="false">#REF!</definedName>
    <definedName function="false" hidden="false" name="_MAO120107" vbProcedure="false">#REF!</definedName>
    <definedName function="false" hidden="false" name="_MAO120110" vbProcedure="false">#REF!</definedName>
    <definedName function="false" hidden="false" name="_MAO120150" vbProcedure="false">#REF!</definedName>
    <definedName function="false" hidden="false" name="_MAO130101" vbProcedure="false">#REF!</definedName>
    <definedName function="false" hidden="false" name="_MAO130103" vbProcedure="false">#REF!</definedName>
    <definedName function="false" hidden="false" name="_MAO130304" vbProcedure="false">#REF!</definedName>
    <definedName function="false" hidden="false" name="_MAO130401" vbProcedure="false">#REF!</definedName>
    <definedName function="false" hidden="false" name="_MAO140102" vbProcedure="false">#REF!</definedName>
    <definedName function="false" hidden="false" name="_MAO140109" vbProcedure="false">#REF!</definedName>
    <definedName function="false" hidden="false" name="_MAO140113" vbProcedure="false">#REF!</definedName>
    <definedName function="false" hidden="false" name="_MAO140122" vbProcedure="false">#REF!</definedName>
    <definedName function="false" hidden="false" name="_MAO140126" vbProcedure="false">#REF!</definedName>
    <definedName function="false" hidden="false" name="_MAO140129" vbProcedure="false">#REF!</definedName>
    <definedName function="false" hidden="false" name="_MAO140135" vbProcedure="false">#REF!</definedName>
    <definedName function="false" hidden="false" name="_MAO140143" vbProcedure="false">#REF!</definedName>
    <definedName function="false" hidden="false" name="_MAO140145" vbProcedure="false">#REF!</definedName>
    <definedName function="false" hidden="false" name="_MAT010301" vbProcedure="false">#REF!</definedName>
    <definedName function="false" hidden="false" name="_MAT010401" vbProcedure="false">#REF!</definedName>
    <definedName function="false" hidden="false" name="_MAT010402" vbProcedure="false">#REF!</definedName>
    <definedName function="false" hidden="false" name="_MAT010407" vbProcedure="false">#REF!</definedName>
    <definedName function="false" hidden="false" name="_MAT010413" vbProcedure="false">#REF!</definedName>
    <definedName function="false" hidden="false" name="_MAT010536" vbProcedure="false">#REF!</definedName>
    <definedName function="false" hidden="false" name="_MAT010703" vbProcedure="false">#REF!</definedName>
    <definedName function="false" hidden="false" name="_MAT010708" vbProcedure="false">#REF!</definedName>
    <definedName function="false" hidden="false" name="_MAT010710" vbProcedure="false">#REF!</definedName>
    <definedName function="false" hidden="false" name="_MAT010718" vbProcedure="false">#REF!</definedName>
    <definedName function="false" hidden="false" name="_MAT020201" vbProcedure="false">#REF!</definedName>
    <definedName function="false" hidden="false" name="_MAT020205" vbProcedure="false">#REF!</definedName>
    <definedName function="false" hidden="false" name="_MAT020211" vbProcedure="false">#REF!</definedName>
    <definedName function="false" hidden="false" name="_MAT030102" vbProcedure="false">#REF!</definedName>
    <definedName function="false" hidden="false" name="_MAT030201" vbProcedure="false">#REF!</definedName>
    <definedName function="false" hidden="false" name="_MAT030303" vbProcedure="false">#REF!</definedName>
    <definedName function="false" hidden="false" name="_MAT030317" vbProcedure="false">#REF!</definedName>
    <definedName function="false" hidden="false" name="_MAT040101" vbProcedure="false">#REF!</definedName>
    <definedName function="false" hidden="false" name="_MAT040202" vbProcedure="false">#REF!</definedName>
    <definedName function="false" hidden="false" name="_MAT050103" vbProcedure="false">#REF!</definedName>
    <definedName function="false" hidden="false" name="_MAT050207" vbProcedure="false">#REF!</definedName>
    <definedName function="false" hidden="false" name="_MAT060101" vbProcedure="false">#REF!</definedName>
    <definedName function="false" hidden="false" name="_MAT080101" vbProcedure="false">#REF!</definedName>
    <definedName function="false" hidden="false" name="_MAT080310" vbProcedure="false">#REF!</definedName>
    <definedName function="false" hidden="false" name="_MAT090101" vbProcedure="false">#REF!</definedName>
    <definedName function="false" hidden="false" name="_MAT100302" vbProcedure="false">#REF!</definedName>
    <definedName function="false" hidden="false" name="_MAT110101" vbProcedure="false">#REF!</definedName>
    <definedName function="false" hidden="false" name="_MAT110104" vbProcedure="false">#REF!</definedName>
    <definedName function="false" hidden="false" name="_MAT110107" vbProcedure="false">#REF!</definedName>
    <definedName function="false" hidden="false" name="_MAT120101" vbProcedure="false">#REF!</definedName>
    <definedName function="false" hidden="false" name="_MAT120105" vbProcedure="false">#REF!</definedName>
    <definedName function="false" hidden="false" name="_MAT120106" vbProcedure="false">#REF!</definedName>
    <definedName function="false" hidden="false" name="_MAT120107" vbProcedure="false">#REF!</definedName>
    <definedName function="false" hidden="false" name="_MAT120110" vbProcedure="false">#REF!</definedName>
    <definedName function="false" hidden="false" name="_MAT120150" vbProcedure="false">#REF!</definedName>
    <definedName function="false" hidden="false" name="_MAT130101" vbProcedure="false">#REF!</definedName>
    <definedName function="false" hidden="false" name="_MAT130103" vbProcedure="false">#REF!</definedName>
    <definedName function="false" hidden="false" name="_MAT130304" vbProcedure="false">#REF!</definedName>
    <definedName function="false" hidden="false" name="_MAT130401" vbProcedure="false">#REF!</definedName>
    <definedName function="false" hidden="false" name="_MAT140102" vbProcedure="false">#REF!</definedName>
    <definedName function="false" hidden="false" name="_MAT140109" vbProcedure="false">#REF!</definedName>
    <definedName function="false" hidden="false" name="_MAT140113" vbProcedure="false">#REF!</definedName>
    <definedName function="false" hidden="false" name="_MAT140122" vbProcedure="false">#REF!</definedName>
    <definedName function="false" hidden="false" name="_MAT140126" vbProcedure="false">#REF!</definedName>
    <definedName function="false" hidden="false" name="_MAT140129" vbProcedure="false">#REF!</definedName>
    <definedName function="false" hidden="false" name="_MAT140135" vbProcedure="false">#REF!</definedName>
    <definedName function="false" hidden="false" name="_MAT140143" vbProcedure="false">#REF!</definedName>
    <definedName function="false" hidden="false" name="_MAT140145" vbProcedure="false">#REF!</definedName>
    <definedName function="false" hidden="false" name="_MAT150130" vbProcedure="false">#REF!</definedName>
    <definedName function="false" hidden="false" name="_MAT170101" vbProcedure="false">#REF!</definedName>
    <definedName function="false" hidden="false" name="_MAT170102" vbProcedure="false">#REF!</definedName>
    <definedName function="false" hidden="false" name="_MAT170103" vbProcedure="false">#REF!</definedName>
    <definedName function="false" hidden="false" name="_PRE010201" vbProcedure="false">#REF!</definedName>
    <definedName function="false" hidden="false" name="_PRE010202" vbProcedure="false">#REF!</definedName>
    <definedName function="false" hidden="false" name="_PRE010205" vbProcedure="false">#REF!</definedName>
    <definedName function="false" hidden="false" name="_PRE010206" vbProcedure="false">#REF!</definedName>
    <definedName function="false" hidden="false" name="_PRE010210" vbProcedure="false">#REF!</definedName>
    <definedName function="false" hidden="false" name="_PRE010301" vbProcedure="false">#REF!</definedName>
    <definedName function="false" hidden="false" name="_PRE010401" vbProcedure="false">#REF!</definedName>
    <definedName function="false" hidden="false" name="_PRE010402" vbProcedure="false">#REF!</definedName>
    <definedName function="false" hidden="false" name="_PRE010407" vbProcedure="false">#REF!</definedName>
    <definedName function="false" hidden="false" name="_PRE010413" vbProcedure="false">#REF!</definedName>
    <definedName function="false" hidden="false" name="_PRE010501" vbProcedure="false">#REF!</definedName>
    <definedName function="false" hidden="false" name="_PRE010503" vbProcedure="false">#REF!</definedName>
    <definedName function="false" hidden="false" name="_PRE010505" vbProcedure="false">#REF!</definedName>
    <definedName function="false" hidden="false" name="_PRE010509" vbProcedure="false">#REF!</definedName>
    <definedName function="false" hidden="false" name="_PRE010512" vbProcedure="false">#REF!</definedName>
    <definedName function="false" hidden="false" name="_PRE010518" vbProcedure="false">#REF!</definedName>
    <definedName function="false" hidden="false" name="_PRE010519" vbProcedure="false">#REF!</definedName>
    <definedName function="false" hidden="false" name="_PRE010521" vbProcedure="false">#REF!</definedName>
    <definedName function="false" hidden="false" name="_PRE010523" vbProcedure="false">#REF!</definedName>
    <definedName function="false" hidden="false" name="_PRE010532" vbProcedure="false">#REF!</definedName>
    <definedName function="false" hidden="false" name="_PRE010533" vbProcedure="false">#REF!</definedName>
    <definedName function="false" hidden="false" name="_PRE010536" vbProcedure="false">#REF!</definedName>
    <definedName function="false" hidden="false" name="_PRE010701" vbProcedure="false">#REF!</definedName>
    <definedName function="false" hidden="false" name="_PRE010703" vbProcedure="false">#REF!</definedName>
    <definedName function="false" hidden="false" name="_PRE010705" vbProcedure="false">#REF!</definedName>
    <definedName function="false" hidden="false" name="_PRE010708" vbProcedure="false">#REF!</definedName>
    <definedName function="false" hidden="false" name="_PRE010710" vbProcedure="false">#REF!</definedName>
    <definedName function="false" hidden="false" name="_PRE010712" vbProcedure="false">#REF!</definedName>
    <definedName function="false" hidden="false" name="_PRE010717" vbProcedure="false">#REF!</definedName>
    <definedName function="false" hidden="false" name="_PRE010718" vbProcedure="false">#REF!</definedName>
    <definedName function="false" hidden="false" name="_PRE020201" vbProcedure="false">#REF!</definedName>
    <definedName function="false" hidden="false" name="_PRE020205" vbProcedure="false">#REF!</definedName>
    <definedName function="false" hidden="false" name="_PRE020211" vbProcedure="false">#REF!</definedName>
    <definedName function="false" hidden="false" name="_PRE020217" vbProcedure="false">#REF!</definedName>
    <definedName function="false" hidden="false" name="_PRE030102" vbProcedure="false">#REF!</definedName>
    <definedName function="false" hidden="false" name="_PRE030201" vbProcedure="false">#REF!</definedName>
    <definedName function="false" hidden="false" name="_PRE030303" vbProcedure="false">#REF!</definedName>
    <definedName function="false" hidden="false" name="_PRE030317" vbProcedure="false">#REF!</definedName>
    <definedName function="false" hidden="false" name="_PRE040101" vbProcedure="false">#REF!</definedName>
    <definedName function="false" hidden="false" name="_PRE040202" vbProcedure="false">#REF!</definedName>
    <definedName function="false" hidden="false" name="_PRE050103" vbProcedure="false">#REF!</definedName>
    <definedName function="false" hidden="false" name="_PRE050207" vbProcedure="false">#REF!</definedName>
    <definedName function="false" hidden="false" name="_PRE060101" vbProcedure="false">#REF!</definedName>
    <definedName function="false" hidden="false" name="_PRE080101" vbProcedure="false">#REF!</definedName>
    <definedName function="false" hidden="false" name="_PRE080310" vbProcedure="false">#REF!</definedName>
    <definedName function="false" hidden="false" name="_PRE090101" vbProcedure="false">#REF!</definedName>
    <definedName function="false" hidden="false" name="_PRE100302" vbProcedure="false">#REF!</definedName>
    <definedName function="false" hidden="false" name="_PRE110101" vbProcedure="false">#REF!</definedName>
    <definedName function="false" hidden="false" name="_PRE110104" vbProcedure="false">#REF!</definedName>
    <definedName function="false" hidden="false" name="_PRE110107" vbProcedure="false">#REF!</definedName>
    <definedName function="false" hidden="false" name="_PRE120101" vbProcedure="false">#REF!</definedName>
    <definedName function="false" hidden="false" name="_PRE120105" vbProcedure="false">#REF!</definedName>
    <definedName function="false" hidden="false" name="_PRE120106" vbProcedure="false">#REF!</definedName>
    <definedName function="false" hidden="false" name="_PRE120107" vbProcedure="false">#REF!</definedName>
    <definedName function="false" hidden="false" name="_PRE120110" vbProcedure="false">#REF!</definedName>
    <definedName function="false" hidden="false" name="_PRE120150" vbProcedure="false">#REF!</definedName>
    <definedName function="false" hidden="false" name="_PRE130101" vbProcedure="false">#REF!</definedName>
    <definedName function="false" hidden="false" name="_PRE130103" vbProcedure="false">#REF!</definedName>
    <definedName function="false" hidden="false" name="_PRE130304" vbProcedure="false">#REF!</definedName>
    <definedName function="false" hidden="false" name="_PRE130401" vbProcedure="false">#REF!</definedName>
    <definedName function="false" hidden="false" name="_PRE140102" vbProcedure="false">#REF!</definedName>
    <definedName function="false" hidden="false" name="_PRE140109" vbProcedure="false">#REF!</definedName>
    <definedName function="false" hidden="false" name="_PRE140113" vbProcedure="false">#REF!</definedName>
    <definedName function="false" hidden="false" name="_PRE140122" vbProcedure="false">#REF!</definedName>
    <definedName function="false" hidden="false" name="_PRE140126" vbProcedure="false">#REF!</definedName>
    <definedName function="false" hidden="false" name="_PRE140129" vbProcedure="false">#REF!</definedName>
    <definedName function="false" hidden="false" name="_PRE140135" vbProcedure="false">#REF!</definedName>
    <definedName function="false" hidden="false" name="_PRE140143" vbProcedure="false">#REF!</definedName>
    <definedName function="false" hidden="false" name="_PRE140145" vbProcedure="false">#REF!</definedName>
    <definedName function="false" hidden="false" name="_PRE150130" vbProcedure="false">#REF!</definedName>
    <definedName function="false" hidden="false" name="_PRE170101" vbProcedure="false">#REF!</definedName>
    <definedName function="false" hidden="false" name="_PRE170102" vbProcedure="false">#REF!</definedName>
    <definedName function="false" hidden="false" name="_PRE170103" vbProcedure="false">#REF!</definedName>
    <definedName function="false" hidden="false" name="_QUA010201" vbProcedure="false">#REF!</definedName>
    <definedName function="false" hidden="false" name="_QUA010202" vbProcedure="false">#REF!</definedName>
    <definedName function="false" hidden="false" name="_QUA010205" vbProcedure="false">#REF!</definedName>
    <definedName function="false" hidden="false" name="_QUA010206" vbProcedure="false">#REF!</definedName>
    <definedName function="false" hidden="false" name="_QUA010210" vbProcedure="false">#REF!</definedName>
    <definedName function="false" hidden="false" name="_QUA010301" vbProcedure="false">#REF!</definedName>
    <definedName function="false" hidden="false" name="_QUA010401" vbProcedure="false">#REF!</definedName>
    <definedName function="false" hidden="false" name="_QUA010402" vbProcedure="false">#REF!</definedName>
    <definedName function="false" hidden="false" name="_QUA010407" vbProcedure="false">#REF!</definedName>
    <definedName function="false" hidden="false" name="_QUA010413" vbProcedure="false">#REF!</definedName>
    <definedName function="false" hidden="false" name="_QUA010501" vbProcedure="false">#REF!</definedName>
    <definedName function="false" hidden="false" name="_QUA010503" vbProcedure="false">#REF!</definedName>
    <definedName function="false" hidden="false" name="_QUA010505" vbProcedure="false">#REF!</definedName>
    <definedName function="false" hidden="false" name="_QUA010509" vbProcedure="false">#REF!</definedName>
    <definedName function="false" hidden="false" name="_QUA010512" vbProcedure="false">#REF!</definedName>
    <definedName function="false" hidden="false" name="_QUA010518" vbProcedure="false">#REF!</definedName>
    <definedName function="false" hidden="false" name="_QUA010519" vbProcedure="false">#REF!</definedName>
    <definedName function="false" hidden="false" name="_QUA010521" vbProcedure="false">#REF!</definedName>
    <definedName function="false" hidden="false" name="_QUA010523" vbProcedure="false">#REF!</definedName>
    <definedName function="false" hidden="false" name="_QUA010532" vbProcedure="false">#REF!</definedName>
    <definedName function="false" hidden="false" name="_QUA010533" vbProcedure="false">#REF!</definedName>
    <definedName function="false" hidden="false" name="_QUA010536" vbProcedure="false">#REF!</definedName>
    <definedName function="false" hidden="false" name="_QUA010701" vbProcedure="false">#REF!</definedName>
    <definedName function="false" hidden="false" name="_QUA010703" vbProcedure="false">#REF!</definedName>
    <definedName function="false" hidden="false" name="_QUA010705" vbProcedure="false">#REF!</definedName>
    <definedName function="false" hidden="false" name="_QUA010708" vbProcedure="false">#REF!</definedName>
    <definedName function="false" hidden="false" name="_QUA010710" vbProcedure="false">#REF!</definedName>
    <definedName function="false" hidden="false" name="_QUA010712" vbProcedure="false">#REF!</definedName>
    <definedName function="false" hidden="false" name="_QUA010717" vbProcedure="false">#REF!</definedName>
    <definedName function="false" hidden="false" name="_QUA010718" vbProcedure="false">#REF!</definedName>
    <definedName function="false" hidden="false" name="_QUA020201" vbProcedure="false">#REF!</definedName>
    <definedName function="false" hidden="false" name="_QUA020205" vbProcedure="false">#REF!</definedName>
    <definedName function="false" hidden="false" name="_QUA020211" vbProcedure="false">#REF!</definedName>
    <definedName function="false" hidden="false" name="_QUA020217" vbProcedure="false">#REF!</definedName>
    <definedName function="false" hidden="false" name="_QUA030102" vbProcedure="false">#REF!</definedName>
    <definedName function="false" hidden="false" name="_QUA030201" vbProcedure="false">#REF!</definedName>
    <definedName function="false" hidden="false" name="_QUA030303" vbProcedure="false">#REF!</definedName>
    <definedName function="false" hidden="false" name="_QUA030317" vbProcedure="false">#REF!</definedName>
    <definedName function="false" hidden="false" name="_QUA040101" vbProcedure="false">#REF!</definedName>
    <definedName function="false" hidden="false" name="_QUA040202" vbProcedure="false">#REF!</definedName>
    <definedName function="false" hidden="false" name="_QUA050103" vbProcedure="false">#REF!</definedName>
    <definedName function="false" hidden="false" name="_QUA050207" vbProcedure="false">#REF!</definedName>
    <definedName function="false" hidden="false" name="_QUA060101" vbProcedure="false">#REF!</definedName>
    <definedName function="false" hidden="false" name="_QUA080101" vbProcedure="false">#REF!</definedName>
    <definedName function="false" hidden="false" name="_QUA080310" vbProcedure="false">#REF!</definedName>
    <definedName function="false" hidden="false" name="_QUA090101" vbProcedure="false">#REF!</definedName>
    <definedName function="false" hidden="false" name="_QUA100302" vbProcedure="false">#REF!</definedName>
    <definedName function="false" hidden="false" name="_QUA110101" vbProcedure="false">#REF!</definedName>
    <definedName function="false" hidden="false" name="_QUA110104" vbProcedure="false">#REF!</definedName>
    <definedName function="false" hidden="false" name="_QUA110107" vbProcedure="false">#REF!</definedName>
    <definedName function="false" hidden="false" name="_QUA120101" vbProcedure="false">#REF!</definedName>
    <definedName function="false" hidden="false" name="_QUA120105" vbProcedure="false">#REF!</definedName>
    <definedName function="false" hidden="false" name="_QUA120106" vbProcedure="false">#REF!</definedName>
    <definedName function="false" hidden="false" name="_QUA120107" vbProcedure="false">#REF!</definedName>
    <definedName function="false" hidden="false" name="_QUA120110" vbProcedure="false">#REF!</definedName>
    <definedName function="false" hidden="false" name="_QUA120150" vbProcedure="false">#REF!</definedName>
    <definedName function="false" hidden="false" name="_QUA130101" vbProcedure="false">#REF!</definedName>
    <definedName function="false" hidden="false" name="_QUA130103" vbProcedure="false">#REF!</definedName>
    <definedName function="false" hidden="false" name="_QUA130304" vbProcedure="false">#REF!</definedName>
    <definedName function="false" hidden="false" name="_QUA130401" vbProcedure="false">#REF!</definedName>
    <definedName function="false" hidden="false" name="_QUA140102" vbProcedure="false">#REF!</definedName>
    <definedName function="false" hidden="false" name="_QUA140109" vbProcedure="false">#REF!</definedName>
    <definedName function="false" hidden="false" name="_QUA140113" vbProcedure="false">#REF!</definedName>
    <definedName function="false" hidden="false" name="_QUA140122" vbProcedure="false">#REF!</definedName>
    <definedName function="false" hidden="false" name="_QUA140126" vbProcedure="false">#REF!</definedName>
    <definedName function="false" hidden="false" name="_QUA140129" vbProcedure="false">#REF!</definedName>
    <definedName function="false" hidden="false" name="_QUA140135" vbProcedure="false">#REF!</definedName>
    <definedName function="false" hidden="false" name="_QUA140143" vbProcedure="false">#REF!</definedName>
    <definedName function="false" hidden="false" name="_QUA140145" vbProcedure="false">#REF!</definedName>
    <definedName function="false" hidden="false" name="_QUA150130" vbProcedure="false">#REF!</definedName>
    <definedName function="false" hidden="false" name="_QUA170101" vbProcedure="false">#REF!</definedName>
    <definedName function="false" hidden="false" name="_QUA170102" vbProcedure="false">#REF!</definedName>
    <definedName function="false" hidden="false" name="_QUA170103" vbProcedure="false">#REF!</definedName>
    <definedName function="false" hidden="false" name="_R" vbProcedure="false">#REF!</definedName>
    <definedName function="false" hidden="false" name="_REC11100" vbProcedure="false">#REF!</definedName>
    <definedName function="false" hidden="false" name="_REC11110" vbProcedure="false">#REF!</definedName>
    <definedName function="false" hidden="false" name="_REC11115" vbProcedure="false">#REF!</definedName>
    <definedName function="false" hidden="false" name="_REC11125" vbProcedure="false">#REF!</definedName>
    <definedName function="false" hidden="false" name="_REC11130" vbProcedure="false">#REF!</definedName>
    <definedName function="false" hidden="false" name="_REC11135" vbProcedure="false">#REF!</definedName>
    <definedName function="false" hidden="false" name="_REC11145" vbProcedure="false">#REF!</definedName>
    <definedName function="false" hidden="false" name="_REC11150" vbProcedure="false">#REF!</definedName>
    <definedName function="false" hidden="false" name="_REC11165" vbProcedure="false">#REF!</definedName>
    <definedName function="false" hidden="false" name="_REC11170" vbProcedure="false">#REF!</definedName>
    <definedName function="false" hidden="false" name="_REC11180" vbProcedure="false">#REF!</definedName>
    <definedName function="false" hidden="false" name="_REC11185" vbProcedure="false">#REF!</definedName>
    <definedName function="false" hidden="false" name="_REC11220" vbProcedure="false">#REF!</definedName>
    <definedName function="false" hidden="false" name="_REC12105" vbProcedure="false">#REF!</definedName>
    <definedName function="false" hidden="false" name="_REC12555" vbProcedure="false">#REF!</definedName>
    <definedName function="false" hidden="false" name="_REC12570" vbProcedure="false">#REF!</definedName>
    <definedName function="false" hidden="false" name="_REC12575" vbProcedure="false">#REF!</definedName>
    <definedName function="false" hidden="false" name="_REC12580" vbProcedure="false">#REF!</definedName>
    <definedName function="false" hidden="false" name="_REC12600" vbProcedure="false">#REF!</definedName>
    <definedName function="false" hidden="false" name="_REC12610" vbProcedure="false">#REF!</definedName>
    <definedName function="false" hidden="false" name="_REC12630" vbProcedure="false">#REF!</definedName>
    <definedName function="false" hidden="false" name="_REC12631" vbProcedure="false">#REF!</definedName>
    <definedName function="false" hidden="false" name="_REC12640" vbProcedure="false">#REF!</definedName>
    <definedName function="false" hidden="false" name="_REC12645" vbProcedure="false">#REF!</definedName>
    <definedName function="false" hidden="false" name="_REC12665" vbProcedure="false">#REF!</definedName>
    <definedName function="false" hidden="false" name="_REC12690" vbProcedure="false">#REF!</definedName>
    <definedName function="false" hidden="false" name="_REC12700" vbProcedure="false">#REF!</definedName>
    <definedName function="false" hidden="false" name="_REC12710" vbProcedure="false">#REF!</definedName>
    <definedName function="false" hidden="false" name="_REC13111" vbProcedure="false">#REF!</definedName>
    <definedName function="false" hidden="false" name="_REC13112" vbProcedure="false">#REF!</definedName>
    <definedName function="false" hidden="false" name="_REC13121" vbProcedure="false">#REF!</definedName>
    <definedName function="false" hidden="false" name="_REC13720" vbProcedure="false">#REF!</definedName>
    <definedName function="false" hidden="false" name="_REC14100" vbProcedure="false">#REF!</definedName>
    <definedName function="false" hidden="false" name="_REC14161" vbProcedure="false">#REF!</definedName>
    <definedName function="false" hidden="false" name="_REC14195" vbProcedure="false">#REF!</definedName>
    <definedName function="false" hidden="false" name="_REC14205" vbProcedure="false">#REF!</definedName>
    <definedName function="false" hidden="false" name="_REC14260" vbProcedure="false">#REF!</definedName>
    <definedName function="false" hidden="false" name="_REC14500" vbProcedure="false">#REF!</definedName>
    <definedName function="false" hidden="false" name="_REC14515" vbProcedure="false">#REF!</definedName>
    <definedName function="false" hidden="false" name="_REC14555" vbProcedure="false">#REF!</definedName>
    <definedName function="false" hidden="false" name="_REC14565" vbProcedure="false">#REF!</definedName>
    <definedName function="false" hidden="false" name="_REC15135" vbProcedure="false">#REF!</definedName>
    <definedName function="false" hidden="false" name="_REC15140" vbProcedure="false">#REF!</definedName>
    <definedName function="false" hidden="false" name="_REC15195" vbProcedure="false">#REF!</definedName>
    <definedName function="false" hidden="false" name="_REC15225" vbProcedure="false">#REF!</definedName>
    <definedName function="false" hidden="false" name="_REC15230" vbProcedure="false">#REF!</definedName>
    <definedName function="false" hidden="false" name="_REC15515" vbProcedure="false">#REF!</definedName>
    <definedName function="false" hidden="false" name="_REC15560" vbProcedure="false">#REF!</definedName>
    <definedName function="false" hidden="false" name="_REC15565" vbProcedure="false">#REF!</definedName>
    <definedName function="false" hidden="false" name="_REC15570" vbProcedure="false">#REF!</definedName>
    <definedName function="false" hidden="false" name="_REC15575" vbProcedure="false">#REF!</definedName>
    <definedName function="false" hidden="false" name="_REC15583" vbProcedure="false">#REF!</definedName>
    <definedName function="false" hidden="false" name="_REC15590" vbProcedure="false">#REF!</definedName>
    <definedName function="false" hidden="false" name="_REC15591" vbProcedure="false">#REF!</definedName>
    <definedName function="false" hidden="false" name="_REC15610" vbProcedure="false">#REF!</definedName>
    <definedName function="false" hidden="false" name="_REC15625" vbProcedure="false">#REF!</definedName>
    <definedName function="false" hidden="false" name="_REC15635" vbProcedure="false">#REF!</definedName>
    <definedName function="false" hidden="false" name="_REC15655" vbProcedure="false">#REF!</definedName>
    <definedName function="false" hidden="false" name="_REC15665" vbProcedure="false">#REF!</definedName>
    <definedName function="false" hidden="false" name="_REC16515" vbProcedure="false">#REF!</definedName>
    <definedName function="false" hidden="false" name="_REC16535" vbProcedure="false">#REF!</definedName>
    <definedName function="false" hidden="false" name="_REC17140" vbProcedure="false">#REF!</definedName>
    <definedName function="false" hidden="false" name="_REC19500" vbProcedure="false">#REF!</definedName>
    <definedName function="false" hidden="false" name="_REC19501" vbProcedure="false">#REF!</definedName>
    <definedName function="false" hidden="false" name="_REC19502" vbProcedure="false">#REF!</definedName>
    <definedName function="false" hidden="false" name="_REC19503" vbProcedure="false">#REF!</definedName>
    <definedName function="false" hidden="false" name="_REC19504" vbProcedure="false">#REF!</definedName>
    <definedName function="false" hidden="false" name="_REC19505" vbProcedure="false">#REF!</definedName>
    <definedName function="false" hidden="false" name="_REC20100" vbProcedure="false">#REF!</definedName>
    <definedName function="false" hidden="false" name="_REC20105" vbProcedure="false">#REF!</definedName>
    <definedName function="false" hidden="false" name="_REC20110" vbProcedure="false">#REF!</definedName>
    <definedName function="false" hidden="false" name="_REC20115" vbProcedure="false">#REF!</definedName>
    <definedName function="false" hidden="false" name="_REC20130" vbProcedure="false">#REF!</definedName>
    <definedName function="false" hidden="false" name="_REC20135" vbProcedure="false">#REF!</definedName>
    <definedName function="false" hidden="false" name="_REC20140" vbProcedure="false">#REF!</definedName>
    <definedName function="false" hidden="false" name="_REC20145" vbProcedure="false">#REF!</definedName>
    <definedName function="false" hidden="false" name="_REC20150" vbProcedure="false">#REF!</definedName>
    <definedName function="false" hidden="false" name="_REC20155" vbProcedure="false">#REF!</definedName>
    <definedName function="false" hidden="false" name="_REC20175" vbProcedure="false">#REF!</definedName>
    <definedName function="false" hidden="false" name="_REC20185" vbProcedure="false">#REF!</definedName>
    <definedName function="false" hidden="false" name="_REC20190" vbProcedure="false">#REF!</definedName>
    <definedName function="false" hidden="false" name="_REC20195" vbProcedure="false">#REF!</definedName>
    <definedName function="false" hidden="false" name="_REC20210" vbProcedure="false">#REF!</definedName>
    <definedName function="false" hidden="false" name="_s" vbProcedure="false">#REF!</definedName>
    <definedName function="false" hidden="false" name="_svi2" vbProcedure="false">"$#REF!.$B$5:$F$103"</definedName>
    <definedName function="false" hidden="false" name="_t" vbProcedure="false">#REF!</definedName>
    <definedName function="false" hidden="false" name="_UNI11100" vbProcedure="false">#REF!</definedName>
    <definedName function="false" hidden="false" name="_UNI11110" vbProcedure="false">#REF!</definedName>
    <definedName function="false" hidden="false" name="_UNI11115" vbProcedure="false">#REF!</definedName>
    <definedName function="false" hidden="false" name="_UNI11125" vbProcedure="false">#REF!</definedName>
    <definedName function="false" hidden="false" name="_UNI11130" vbProcedure="false">#REF!</definedName>
    <definedName function="false" hidden="false" name="_UNI11135" vbProcedure="false">#REF!</definedName>
    <definedName function="false" hidden="false" name="_UNI11145" vbProcedure="false">#REF!</definedName>
    <definedName function="false" hidden="false" name="_UNI11150" vbProcedure="false">#REF!</definedName>
    <definedName function="false" hidden="false" name="_UNI11165" vbProcedure="false">#REF!</definedName>
    <definedName function="false" hidden="false" name="_UNI11170" vbProcedure="false">#REF!</definedName>
    <definedName function="false" hidden="false" name="_UNI11180" vbProcedure="false">#REF!</definedName>
    <definedName function="false" hidden="false" name="_UNI11185" vbProcedure="false">#REF!</definedName>
    <definedName function="false" hidden="false" name="_UNI11220" vbProcedure="false">#REF!</definedName>
    <definedName function="false" hidden="false" name="_UNI12105" vbProcedure="false">#REF!</definedName>
    <definedName function="false" hidden="false" name="_UNI12555" vbProcedure="false">#REF!</definedName>
    <definedName function="false" hidden="false" name="_UNI12570" vbProcedure="false">#REF!</definedName>
    <definedName function="false" hidden="false" name="_UNI12575" vbProcedure="false">#REF!</definedName>
    <definedName function="false" hidden="false" name="_UNI12580" vbProcedure="false">#REF!</definedName>
    <definedName function="false" hidden="false" name="_UNI12600" vbProcedure="false">#REF!</definedName>
    <definedName function="false" hidden="false" name="_UNI12610" vbProcedure="false">#REF!</definedName>
    <definedName function="false" hidden="false" name="_UNI12630" vbProcedure="false">#REF!</definedName>
    <definedName function="false" hidden="false" name="_UNI12631" vbProcedure="false">#REF!</definedName>
    <definedName function="false" hidden="false" name="_UNI12640" vbProcedure="false">#REF!</definedName>
    <definedName function="false" hidden="false" name="_UNI12645" vbProcedure="false">#REF!</definedName>
    <definedName function="false" hidden="false" name="_UNI12665" vbProcedure="false">#REF!</definedName>
    <definedName function="false" hidden="false" name="_UNI12690" vbProcedure="false">#REF!</definedName>
    <definedName function="false" hidden="false" name="_UNI12700" vbProcedure="false">#REF!</definedName>
    <definedName function="false" hidden="false" name="_UNI12710" vbProcedure="false">#REF!</definedName>
    <definedName function="false" hidden="false" name="_UNI13111" vbProcedure="false">#REF!</definedName>
    <definedName function="false" hidden="false" name="_UNI13112" vbProcedure="false">#REF!</definedName>
    <definedName function="false" hidden="false" name="_UNI13121" vbProcedure="false">#REF!</definedName>
    <definedName function="false" hidden="false" name="_UNI13720" vbProcedure="false">#REF!</definedName>
    <definedName function="false" hidden="false" name="_UNI14100" vbProcedure="false">#REF!</definedName>
    <definedName function="false" hidden="false" name="_UNI14161" vbProcedure="false">#REF!</definedName>
    <definedName function="false" hidden="false" name="_UNI14195" vbProcedure="false">#REF!</definedName>
    <definedName function="false" hidden="false" name="_UNI14205" vbProcedure="false">#REF!</definedName>
    <definedName function="false" hidden="false" name="_UNI14260" vbProcedure="false">#REF!</definedName>
    <definedName function="false" hidden="false" name="_UNI14500" vbProcedure="false">#REF!</definedName>
    <definedName function="false" hidden="false" name="_UNI14515" vbProcedure="false">#REF!</definedName>
    <definedName function="false" hidden="false" name="_UNI14555" vbProcedure="false">#REF!</definedName>
    <definedName function="false" hidden="false" name="_UNI14565" vbProcedure="false">#REF!</definedName>
    <definedName function="false" hidden="false" name="_UNI15135" vbProcedure="false">#REF!</definedName>
    <definedName function="false" hidden="false" name="_UNI15140" vbProcedure="false">#REF!</definedName>
    <definedName function="false" hidden="false" name="_UNI15195" vbProcedure="false">#REF!</definedName>
    <definedName function="false" hidden="false" name="_UNI15225" vbProcedure="false">#REF!</definedName>
    <definedName function="false" hidden="false" name="_UNI15230" vbProcedure="false">#REF!</definedName>
    <definedName function="false" hidden="false" name="_UNI15515" vbProcedure="false">#REF!</definedName>
    <definedName function="false" hidden="false" name="_UNI15560" vbProcedure="false">#REF!</definedName>
    <definedName function="false" hidden="false" name="_UNI15565" vbProcedure="false">#REF!</definedName>
    <definedName function="false" hidden="false" name="_UNI15570" vbProcedure="false">#REF!</definedName>
    <definedName function="false" hidden="false" name="_UNI15575" vbProcedure="false">#REF!</definedName>
    <definedName function="false" hidden="false" name="_UNI15583" vbProcedure="false">#REF!</definedName>
    <definedName function="false" hidden="false" name="_UNI15590" vbProcedure="false">#REF!</definedName>
    <definedName function="false" hidden="false" name="_UNI15591" vbProcedure="false">#REF!</definedName>
    <definedName function="false" hidden="false" name="_UNI15610" vbProcedure="false">#REF!</definedName>
    <definedName function="false" hidden="false" name="_UNI15625" vbProcedure="false">#REF!</definedName>
    <definedName function="false" hidden="false" name="_UNI15635" vbProcedure="false">#REF!</definedName>
    <definedName function="false" hidden="false" name="_UNI15655" vbProcedure="false">#REF!</definedName>
    <definedName function="false" hidden="false" name="_UNI15665" vbProcedure="false">#REF!</definedName>
    <definedName function="false" hidden="false" name="_UNI16515" vbProcedure="false">#REF!</definedName>
    <definedName function="false" hidden="false" name="_UNI16535" vbProcedure="false">#REF!</definedName>
    <definedName function="false" hidden="false" name="_UNI17140" vbProcedure="false">#REF!</definedName>
    <definedName function="false" hidden="false" name="_UNI19500" vbProcedure="false">#REF!</definedName>
    <definedName function="false" hidden="false" name="_UNI19501" vbProcedure="false">#REF!</definedName>
    <definedName function="false" hidden="false" name="_UNI19502" vbProcedure="false">#REF!</definedName>
    <definedName function="false" hidden="false" name="_UNI19503" vbProcedure="false">#REF!</definedName>
    <definedName function="false" hidden="false" name="_UNI19504" vbProcedure="false">#REF!</definedName>
    <definedName function="false" hidden="false" name="_UNI19505" vbProcedure="false">#REF!</definedName>
    <definedName function="false" hidden="false" name="_UNI20100" vbProcedure="false">#REF!</definedName>
    <definedName function="false" hidden="false" name="_UNI20105" vbProcedure="false">#REF!</definedName>
    <definedName function="false" hidden="false" name="_UNI20110" vbProcedure="false">#REF!</definedName>
    <definedName function="false" hidden="false" name="_UNI20115" vbProcedure="false">#REF!</definedName>
    <definedName function="false" hidden="false" name="_UNI20130" vbProcedure="false">#REF!</definedName>
    <definedName function="false" hidden="false" name="_UNI20135" vbProcedure="false">#REF!</definedName>
    <definedName function="false" hidden="false" name="_UNI20140" vbProcedure="false">#REF!</definedName>
    <definedName function="false" hidden="false" name="_UNI20145" vbProcedure="false">#REF!</definedName>
    <definedName function="false" hidden="false" name="_UNI20150" vbProcedure="false">#REF!</definedName>
    <definedName function="false" hidden="false" name="_UNI20155" vbProcedure="false">#REF!</definedName>
    <definedName function="false" hidden="false" name="_UNI20175" vbProcedure="false">#REF!</definedName>
    <definedName function="false" hidden="false" name="_UNI20190" vbProcedure="false">#REF!</definedName>
    <definedName function="false" hidden="false" name="_UNI20195" vbProcedure="false">#REF!</definedName>
    <definedName function="false" hidden="false" name="_UNI20210" vbProcedure="false">#REF!</definedName>
    <definedName function="false" hidden="false" name="_VAL11100" vbProcedure="false">#REF!</definedName>
    <definedName function="false" hidden="false" name="_VAL11110" vbProcedure="false">#REF!</definedName>
    <definedName function="false" hidden="false" name="_VAL11115" vbProcedure="false">#REF!</definedName>
    <definedName function="false" hidden="false" name="_VAL11125" vbProcedure="false">#REF!</definedName>
    <definedName function="false" hidden="false" name="_VAL11130" vbProcedure="false">#REF!</definedName>
    <definedName function="false" hidden="false" name="_VAL11135" vbProcedure="false">#REF!</definedName>
    <definedName function="false" hidden="false" name="_VAL11145" vbProcedure="false">#REF!</definedName>
    <definedName function="false" hidden="false" name="_VAL11150" vbProcedure="false">#REF!</definedName>
    <definedName function="false" hidden="false" name="_VAL11165" vbProcedure="false">#REF!</definedName>
    <definedName function="false" hidden="false" name="_VAL11170" vbProcedure="false">#REF!</definedName>
    <definedName function="false" hidden="false" name="_VAL11180" vbProcedure="false">#REF!</definedName>
    <definedName function="false" hidden="false" name="_VAL11185" vbProcedure="false">#REF!</definedName>
    <definedName function="false" hidden="false" name="_VAL11220" vbProcedure="false">#REF!</definedName>
    <definedName function="false" hidden="false" name="_VAL12105" vbProcedure="false">#REF!</definedName>
    <definedName function="false" hidden="false" name="_VAL12555" vbProcedure="false">#REF!</definedName>
    <definedName function="false" hidden="false" name="_VAL12570" vbProcedure="false">#REF!</definedName>
    <definedName function="false" hidden="false" name="_VAL12575" vbProcedure="false">#REF!</definedName>
    <definedName function="false" hidden="false" name="_VAL12580" vbProcedure="false">#REF!</definedName>
    <definedName function="false" hidden="false" name="_VAL12600" vbProcedure="false">#REF!</definedName>
    <definedName function="false" hidden="false" name="_VAL12610" vbProcedure="false">#REF!</definedName>
    <definedName function="false" hidden="false" name="_VAL12630" vbProcedure="false">#REF!</definedName>
    <definedName function="false" hidden="false" name="_VAL12631" vbProcedure="false">#REF!</definedName>
    <definedName function="false" hidden="false" name="_VAL12640" vbProcedure="false">#REF!</definedName>
    <definedName function="false" hidden="false" name="_VAL12645" vbProcedure="false">#REF!</definedName>
    <definedName function="false" hidden="false" name="_VAL12665" vbProcedure="false">#REF!</definedName>
    <definedName function="false" hidden="false" name="_VAL12690" vbProcedure="false">#REF!</definedName>
    <definedName function="false" hidden="false" name="_VAL12700" vbProcedure="false">#REF!</definedName>
    <definedName function="false" hidden="false" name="_VAL12710" vbProcedure="false">#REF!</definedName>
    <definedName function="false" hidden="false" name="_VAL13111" vbProcedure="false">#REF!</definedName>
    <definedName function="false" hidden="false" name="_VAL13112" vbProcedure="false">#REF!</definedName>
    <definedName function="false" hidden="false" name="_VAL13121" vbProcedure="false">#REF!</definedName>
    <definedName function="false" hidden="false" name="_VAL13720" vbProcedure="false">#REF!</definedName>
    <definedName function="false" hidden="false" name="_VAL14100" vbProcedure="false">#REF!</definedName>
    <definedName function="false" hidden="false" name="_VAL14161" vbProcedure="false">#REF!</definedName>
    <definedName function="false" hidden="false" name="_VAL14195" vbProcedure="false">#REF!</definedName>
    <definedName function="false" hidden="false" name="_VAL14205" vbProcedure="false">#REF!</definedName>
    <definedName function="false" hidden="false" name="_VAL14260" vbProcedure="false">#REF!</definedName>
    <definedName function="false" hidden="false" name="_VAL14500" vbProcedure="false">#REF!</definedName>
    <definedName function="false" hidden="false" name="_VAL14515" vbProcedure="false">#REF!</definedName>
    <definedName function="false" hidden="false" name="_VAL14555" vbProcedure="false">#REF!</definedName>
    <definedName function="false" hidden="false" name="_VAL14565" vbProcedure="false">#REF!</definedName>
    <definedName function="false" hidden="false" name="_VAL15135" vbProcedure="false">#REF!</definedName>
    <definedName function="false" hidden="false" name="_VAL15140" vbProcedure="false">#REF!</definedName>
    <definedName function="false" hidden="false" name="_VAL15195" vbProcedure="false">#REF!</definedName>
    <definedName function="false" hidden="false" name="_VAL15225" vbProcedure="false">#REF!</definedName>
    <definedName function="false" hidden="false" name="_VAL15230" vbProcedure="false">#REF!</definedName>
    <definedName function="false" hidden="false" name="_VAL15515" vbProcedure="false">#REF!</definedName>
    <definedName function="false" hidden="false" name="_VAL15560" vbProcedure="false">#REF!</definedName>
    <definedName function="false" hidden="false" name="_VAL15565" vbProcedure="false">#REF!</definedName>
    <definedName function="false" hidden="false" name="_VAL15570" vbProcedure="false">#REF!</definedName>
    <definedName function="false" hidden="false" name="_VAL15575" vbProcedure="false">#REF!</definedName>
    <definedName function="false" hidden="false" name="_VAL15583" vbProcedure="false">#REF!</definedName>
    <definedName function="false" hidden="false" name="_VAL15590" vbProcedure="false">#REF!</definedName>
    <definedName function="false" hidden="false" name="_VAL15591" vbProcedure="false">#REF!</definedName>
    <definedName function="false" hidden="false" name="_VAL15610" vbProcedure="false">#REF!</definedName>
    <definedName function="false" hidden="false" name="_VAL15625" vbProcedure="false">#REF!</definedName>
    <definedName function="false" hidden="false" name="_VAL15635" vbProcedure="false">#REF!</definedName>
    <definedName function="false" hidden="false" name="_VAL15655" vbProcedure="false">#REF!</definedName>
    <definedName function="false" hidden="false" name="_VAL15665" vbProcedure="false">#REF!</definedName>
    <definedName function="false" hidden="false" name="_VAL16515" vbProcedure="false">#REF!</definedName>
    <definedName function="false" hidden="false" name="_VAL16535" vbProcedure="false">#REF!</definedName>
    <definedName function="false" hidden="false" name="_VAL17140" vbProcedure="false">#REF!</definedName>
    <definedName function="false" hidden="false" name="_VAL19500" vbProcedure="false">#REF!</definedName>
    <definedName function="false" hidden="false" name="_VAL19501" vbProcedure="false">#REF!</definedName>
    <definedName function="false" hidden="false" name="_VAL19502" vbProcedure="false">#REF!</definedName>
    <definedName function="false" hidden="false" name="_VAL19503" vbProcedure="false">#REF!</definedName>
    <definedName function="false" hidden="false" name="_VAL19504" vbProcedure="false">#REF!</definedName>
    <definedName function="false" hidden="false" name="_VAL19505" vbProcedure="false">#REF!</definedName>
    <definedName function="false" hidden="false" name="_VAL20100" vbProcedure="false">#REF!</definedName>
    <definedName function="false" hidden="false" name="_VAL20105" vbProcedure="false">#REF!</definedName>
    <definedName function="false" hidden="false" name="_VAL20110" vbProcedure="false">#REF!</definedName>
    <definedName function="false" hidden="false" name="_VAL20115" vbProcedure="false">#REF!</definedName>
    <definedName function="false" hidden="false" name="_VAL20130" vbProcedure="false">#REF!</definedName>
    <definedName function="false" hidden="false" name="_VAL20135" vbProcedure="false">#REF!</definedName>
    <definedName function="false" hidden="false" name="_VAL20140" vbProcedure="false">#REF!</definedName>
    <definedName function="false" hidden="false" name="_VAL20145" vbProcedure="false">#REF!</definedName>
    <definedName function="false" hidden="false" name="_VAL20150" vbProcedure="false">#REF!</definedName>
    <definedName function="false" hidden="false" name="_VAL20155" vbProcedure="false">#REF!</definedName>
    <definedName function="false" hidden="false" name="_VAL20175" vbProcedure="false">#REF!</definedName>
    <definedName function="false" hidden="false" name="_VAL20185" vbProcedure="false">#REF!</definedName>
    <definedName function="false" hidden="false" name="_VAL20190" vbProcedure="false">#REF!</definedName>
    <definedName function="false" hidden="false" name="_VAL20195" vbProcedure="false">#REF!</definedName>
    <definedName function="false" hidden="false" name="_VAL20210" vbProcedure="false">#REF!</definedName>
    <definedName function="false" hidden="false" name="_xlnm.Print_Area" vbProcedure="false">#REF!</definedName>
    <definedName function="false" hidden="false" name="__A1" vbProcedure="false">#REF!</definedName>
    <definedName function="false" hidden="false" name="__cab1" vbProcedure="false">#REF!</definedName>
    <definedName function="false" hidden="false" name="__COM010201" vbProcedure="false">#REF!</definedName>
    <definedName function="false" hidden="false" name="__COM010202" vbProcedure="false">#REF!</definedName>
    <definedName function="false" hidden="false" name="__COM010205" vbProcedure="false">#REF!</definedName>
    <definedName function="false" hidden="false" name="__COM010206" vbProcedure="false">#REF!</definedName>
    <definedName function="false" hidden="false" name="__COM010210" vbProcedure="false">#REF!</definedName>
    <definedName function="false" hidden="false" name="__COM010301" vbProcedure="false">#REF!</definedName>
    <definedName function="false" hidden="false" name="__COM010401" vbProcedure="false">#REF!</definedName>
    <definedName function="false" hidden="false" name="__COM010402" vbProcedure="false">#REF!</definedName>
    <definedName function="false" hidden="false" name="__COM010407" vbProcedure="false">#REF!</definedName>
    <definedName function="false" hidden="false" name="__COM010413" vbProcedure="false">#REF!</definedName>
    <definedName function="false" hidden="false" name="__COM010501" vbProcedure="false">#REF!</definedName>
    <definedName function="false" hidden="false" name="__COM010503" vbProcedure="false">#REF!</definedName>
    <definedName function="false" hidden="false" name="__COM010505" vbProcedure="false">#REF!</definedName>
    <definedName function="false" hidden="false" name="__COM010509" vbProcedure="false">#REF!</definedName>
    <definedName function="false" hidden="false" name="__COM010512" vbProcedure="false">#REF!</definedName>
    <definedName function="false" hidden="false" name="__COM010518" vbProcedure="false">#REF!</definedName>
    <definedName function="false" hidden="false" name="__COM010519" vbProcedure="false">#REF!</definedName>
    <definedName function="false" hidden="false" name="__COM010521" vbProcedure="false">#REF!</definedName>
    <definedName function="false" hidden="false" name="__COM010523" vbProcedure="false">#REF!</definedName>
    <definedName function="false" hidden="false" name="__COM010532" vbProcedure="false">#REF!</definedName>
    <definedName function="false" hidden="false" name="__COM010533" vbProcedure="false">#REF!</definedName>
    <definedName function="false" hidden="false" name="__COM010536" vbProcedure="false">#REF!</definedName>
    <definedName function="false" hidden="false" name="__COM010701" vbProcedure="false">#REF!</definedName>
    <definedName function="false" hidden="false" name="__COM010703" vbProcedure="false">#REF!</definedName>
    <definedName function="false" hidden="false" name="__COM010705" vbProcedure="false">#REF!</definedName>
    <definedName function="false" hidden="false" name="__COM010708" vbProcedure="false">#REF!</definedName>
    <definedName function="false" hidden="false" name="__COM010710" vbProcedure="false">#REF!</definedName>
    <definedName function="false" hidden="false" name="__COM010712" vbProcedure="false">#REF!</definedName>
    <definedName function="false" hidden="false" name="__COM010717" vbProcedure="false">#REF!</definedName>
    <definedName function="false" hidden="false" name="__COM010718" vbProcedure="false">#REF!</definedName>
    <definedName function="false" hidden="false" name="__COM020201" vbProcedure="false">#REF!</definedName>
    <definedName function="false" hidden="false" name="__COM020205" vbProcedure="false">#REF!</definedName>
    <definedName function="false" hidden="false" name="__COM020211" vbProcedure="false">#REF!</definedName>
    <definedName function="false" hidden="false" name="__COM020217" vbProcedure="false">#REF!</definedName>
    <definedName function="false" hidden="false" name="__COM030102" vbProcedure="false">#REF!</definedName>
    <definedName function="false" hidden="false" name="__COM030201" vbProcedure="false">#REF!</definedName>
    <definedName function="false" hidden="false" name="__COM030303" vbProcedure="false">#REF!</definedName>
    <definedName function="false" hidden="false" name="__COM030317" vbProcedure="false">#REF!</definedName>
    <definedName function="false" hidden="false" name="__COM040101" vbProcedure="false">#REF!</definedName>
    <definedName function="false" hidden="false" name="__COM040202" vbProcedure="false">#REF!</definedName>
    <definedName function="false" hidden="false" name="__COM050103" vbProcedure="false">#REF!</definedName>
    <definedName function="false" hidden="false" name="__COM050207" vbProcedure="false">#REF!</definedName>
    <definedName function="false" hidden="false" name="__COM060101" vbProcedure="false">#REF!</definedName>
    <definedName function="false" hidden="false" name="__COM080101" vbProcedure="false">#REF!</definedName>
    <definedName function="false" hidden="false" name="__COM080310" vbProcedure="false">#REF!</definedName>
    <definedName function="false" hidden="false" name="__COM090101" vbProcedure="false">#REF!</definedName>
    <definedName function="false" hidden="false" name="__COM100302" vbProcedure="false">#REF!</definedName>
    <definedName function="false" hidden="false" name="__COM110101" vbProcedure="false">#REF!</definedName>
    <definedName function="false" hidden="false" name="__COM110104" vbProcedure="false">#REF!</definedName>
    <definedName function="false" hidden="false" name="__COM110107" vbProcedure="false">#REF!</definedName>
    <definedName function="false" hidden="false" name="__COM120101" vbProcedure="false">#REF!</definedName>
    <definedName function="false" hidden="false" name="__COM120105" vbProcedure="false">#REF!</definedName>
    <definedName function="false" hidden="false" name="__COM120106" vbProcedure="false">#REF!</definedName>
    <definedName function="false" hidden="false" name="__COM120107" vbProcedure="false">#REF!</definedName>
    <definedName function="false" hidden="false" name="__COM120110" vbProcedure="false">#REF!</definedName>
    <definedName function="false" hidden="false" name="__COM120150" vbProcedure="false">#REF!</definedName>
    <definedName function="false" hidden="false" name="__COM130101" vbProcedure="false">#REF!</definedName>
    <definedName function="false" hidden="false" name="__COM130103" vbProcedure="false">#REF!</definedName>
    <definedName function="false" hidden="false" name="__COM130304" vbProcedure="false">#REF!</definedName>
    <definedName function="false" hidden="false" name="__COM130401" vbProcedure="false">#REF!</definedName>
    <definedName function="false" hidden="false" name="__COM140102" vbProcedure="false">#REF!</definedName>
    <definedName function="false" hidden="false" name="__COM140109" vbProcedure="false">#REF!</definedName>
    <definedName function="false" hidden="false" name="__COM140113" vbProcedure="false">#REF!</definedName>
    <definedName function="false" hidden="false" name="__COM140122" vbProcedure="false">#REF!</definedName>
    <definedName function="false" hidden="false" name="__COM140126" vbProcedure="false">#REF!</definedName>
    <definedName function="false" hidden="false" name="__COM140129" vbProcedure="false">#REF!</definedName>
    <definedName function="false" hidden="false" name="__COM140135" vbProcedure="false">#REF!</definedName>
    <definedName function="false" hidden="false" name="__COM140143" vbProcedure="false">#REF!</definedName>
    <definedName function="false" hidden="false" name="__COM140145" vbProcedure="false">#REF!</definedName>
    <definedName function="false" hidden="false" name="__COM150130" vbProcedure="false">#REF!</definedName>
    <definedName function="false" hidden="false" name="__COM170101" vbProcedure="false">#REF!</definedName>
    <definedName function="false" hidden="false" name="__COM170102" vbProcedure="false">#REF!</definedName>
    <definedName function="false" hidden="false" name="__COM170103" vbProcedure="false">#REF!</definedName>
    <definedName function="false" hidden="false" name="__GLB2" vbProcedure="false">#REF!</definedName>
    <definedName function="false" hidden="false" name="__i3" vbProcedure="false">#REF!</definedName>
    <definedName function="false" hidden="false" name="__MAO010201" vbProcedure="false">#REF!</definedName>
    <definedName function="false" hidden="false" name="__MAO010202" vbProcedure="false">#REF!</definedName>
    <definedName function="false" hidden="false" name="__MAO010205" vbProcedure="false">#REF!</definedName>
    <definedName function="false" hidden="false" name="__MAO010206" vbProcedure="false">#REF!</definedName>
    <definedName function="false" hidden="false" name="__MAO010210" vbProcedure="false">#REF!</definedName>
    <definedName function="false" hidden="false" name="__MAO010401" vbProcedure="false">#REF!</definedName>
    <definedName function="false" hidden="false" name="__MAO010402" vbProcedure="false">#REF!</definedName>
    <definedName function="false" hidden="false" name="__MAO010407" vbProcedure="false">#REF!</definedName>
    <definedName function="false" hidden="false" name="__MAO010413" vbProcedure="false">#REF!</definedName>
    <definedName function="false" hidden="false" name="__MAO010501" vbProcedure="false">#REF!</definedName>
    <definedName function="false" hidden="false" name="__MAO010503" vbProcedure="false">#REF!</definedName>
    <definedName function="false" hidden="false" name="__MAO010505" vbProcedure="false">#REF!</definedName>
    <definedName function="false" hidden="false" name="__MAO010509" vbProcedure="false">#REF!</definedName>
    <definedName function="false" hidden="false" name="__MAO010512" vbProcedure="false">#REF!</definedName>
    <definedName function="false" hidden="false" name="__MAO010518" vbProcedure="false">#REF!</definedName>
    <definedName function="false" hidden="false" name="__MAO010519" vbProcedure="false">#REF!</definedName>
    <definedName function="false" hidden="false" name="__MAO010521" vbProcedure="false">#REF!</definedName>
    <definedName function="false" hidden="false" name="__MAO010523" vbProcedure="false">#REF!</definedName>
    <definedName function="false" hidden="false" name="__MAO010532" vbProcedure="false">#REF!</definedName>
    <definedName function="false" hidden="false" name="__MAO010533" vbProcedure="false">#REF!</definedName>
    <definedName function="false" hidden="false" name="__MAO010536" vbProcedure="false">#REF!</definedName>
    <definedName function="false" hidden="false" name="__MAO010701" vbProcedure="false">#REF!</definedName>
    <definedName function="false" hidden="false" name="__MAO010703" vbProcedure="false">#REF!</definedName>
    <definedName function="false" hidden="false" name="__MAO010705" vbProcedure="false">#REF!</definedName>
    <definedName function="false" hidden="false" name="__MAO010708" vbProcedure="false">#REF!</definedName>
    <definedName function="false" hidden="false" name="__MAO010710" vbProcedure="false">#REF!</definedName>
    <definedName function="false" hidden="false" name="__MAO010712" vbProcedure="false">#REF!</definedName>
    <definedName function="false" hidden="false" name="__MAO010717" vbProcedure="false">#REF!</definedName>
    <definedName function="false" hidden="false" name="__MAO020201" vbProcedure="false">#REF!</definedName>
    <definedName function="false" hidden="false" name="__MAO020205" vbProcedure="false">#REF!</definedName>
    <definedName function="false" hidden="false" name="__MAO020211" vbProcedure="false">#REF!</definedName>
    <definedName function="false" hidden="false" name="__MAO020217" vbProcedure="false">#REF!</definedName>
    <definedName function="false" hidden="false" name="__MAO030102" vbProcedure="false">#REF!</definedName>
    <definedName function="false" hidden="false" name="__MAO030201" vbProcedure="false">#REF!</definedName>
    <definedName function="false" hidden="false" name="__MAO030303" vbProcedure="false">#REF!</definedName>
    <definedName function="false" hidden="false" name="__MAO030317" vbProcedure="false">#REF!</definedName>
    <definedName function="false" hidden="false" name="__MAO040101" vbProcedure="false">#REF!</definedName>
    <definedName function="false" hidden="false" name="__MAO040202" vbProcedure="false">#REF!</definedName>
    <definedName function="false" hidden="false" name="__MAO050103" vbProcedure="false">#REF!</definedName>
    <definedName function="false" hidden="false" name="__MAO050207" vbProcedure="false">#REF!</definedName>
    <definedName function="false" hidden="false" name="__MAO060101" vbProcedure="false">#REF!</definedName>
    <definedName function="false" hidden="false" name="__MAO080310" vbProcedure="false">#REF!</definedName>
    <definedName function="false" hidden="false" name="__MAO090101" vbProcedure="false">#REF!</definedName>
    <definedName function="false" hidden="false" name="__MAO110101" vbProcedure="false">#REF!</definedName>
    <definedName function="false" hidden="false" name="__MAO110104" vbProcedure="false">#REF!</definedName>
    <definedName function="false" hidden="false" name="__MAO110107" vbProcedure="false">#REF!</definedName>
    <definedName function="false" hidden="false" name="__MAO120101" vbProcedure="false">#REF!</definedName>
    <definedName function="false" hidden="false" name="__MAO120105" vbProcedure="false">#REF!</definedName>
    <definedName function="false" hidden="false" name="__MAO120106" vbProcedure="false">#REF!</definedName>
    <definedName function="false" hidden="false" name="__MAO120107" vbProcedure="false">#REF!</definedName>
    <definedName function="false" hidden="false" name="__MAO120110" vbProcedure="false">#REF!</definedName>
    <definedName function="false" hidden="false" name="__MAO120150" vbProcedure="false">#REF!</definedName>
    <definedName function="false" hidden="false" name="__MAO130101" vbProcedure="false">#REF!</definedName>
    <definedName function="false" hidden="false" name="__MAO130103" vbProcedure="false">#REF!</definedName>
    <definedName function="false" hidden="false" name="__MAO130304" vbProcedure="false">#REF!</definedName>
    <definedName function="false" hidden="false" name="__MAO130401" vbProcedure="false">#REF!</definedName>
    <definedName function="false" hidden="false" name="__MAO140102" vbProcedure="false">#REF!</definedName>
    <definedName function="false" hidden="false" name="__MAO140109" vbProcedure="false">#REF!</definedName>
    <definedName function="false" hidden="false" name="__MAO140113" vbProcedure="false">#REF!</definedName>
    <definedName function="false" hidden="false" name="__MAO140122" vbProcedure="false">#REF!</definedName>
    <definedName function="false" hidden="false" name="__MAO140126" vbProcedure="false">#REF!</definedName>
    <definedName function="false" hidden="false" name="__MAO140129" vbProcedure="false">#REF!</definedName>
    <definedName function="false" hidden="false" name="__MAO140135" vbProcedure="false">#REF!</definedName>
    <definedName function="false" hidden="false" name="__MAO140143" vbProcedure="false">#REF!</definedName>
    <definedName function="false" hidden="false" name="__MAO140145" vbProcedure="false">#REF!</definedName>
    <definedName function="false" hidden="false" name="__MAT010301" vbProcedure="false">#REF!</definedName>
    <definedName function="false" hidden="false" name="__MAT010401" vbProcedure="false">#REF!</definedName>
    <definedName function="false" hidden="false" name="__MAT010402" vbProcedure="false">#REF!</definedName>
    <definedName function="false" hidden="false" name="__MAT010407" vbProcedure="false">#REF!</definedName>
    <definedName function="false" hidden="false" name="__MAT010413" vbProcedure="false">#REF!</definedName>
    <definedName function="false" hidden="false" name="__MAT010536" vbProcedure="false">#REF!</definedName>
    <definedName function="false" hidden="false" name="__MAT010703" vbProcedure="false">#REF!</definedName>
    <definedName function="false" hidden="false" name="__MAT010708" vbProcedure="false">#REF!</definedName>
    <definedName function="false" hidden="false" name="__MAT010710" vbProcedure="false">#REF!</definedName>
    <definedName function="false" hidden="false" name="__MAT010718" vbProcedure="false">#REF!</definedName>
    <definedName function="false" hidden="false" name="__MAT020201" vbProcedure="false">#REF!</definedName>
    <definedName function="false" hidden="false" name="__MAT020205" vbProcedure="false">#REF!</definedName>
    <definedName function="false" hidden="false" name="__MAT020211" vbProcedure="false">#REF!</definedName>
    <definedName function="false" hidden="false" name="__MAT030102" vbProcedure="false">#REF!</definedName>
    <definedName function="false" hidden="false" name="__MAT030201" vbProcedure="false">#REF!</definedName>
    <definedName function="false" hidden="false" name="__MAT030303" vbProcedure="false">#REF!</definedName>
    <definedName function="false" hidden="false" name="__MAT030317" vbProcedure="false">#REF!</definedName>
    <definedName function="false" hidden="false" name="__MAT040101" vbProcedure="false">#REF!</definedName>
    <definedName function="false" hidden="false" name="__MAT040202" vbProcedure="false">#REF!</definedName>
    <definedName function="false" hidden="false" name="__MAT050103" vbProcedure="false">#REF!</definedName>
    <definedName function="false" hidden="false" name="__MAT050207" vbProcedure="false">#REF!</definedName>
    <definedName function="false" hidden="false" name="__MAT060101" vbProcedure="false">#REF!</definedName>
    <definedName function="false" hidden="false" name="__MAT080101" vbProcedure="false">#REF!</definedName>
    <definedName function="false" hidden="false" name="__MAT080310" vbProcedure="false">#REF!</definedName>
    <definedName function="false" hidden="false" name="__MAT090101" vbProcedure="false">#REF!</definedName>
    <definedName function="false" hidden="false" name="__MAT100302" vbProcedure="false">#REF!</definedName>
    <definedName function="false" hidden="false" name="__MAT110101" vbProcedure="false">#REF!</definedName>
    <definedName function="false" hidden="false" name="__MAT110104" vbProcedure="false">#REF!</definedName>
    <definedName function="false" hidden="false" name="__MAT110107" vbProcedure="false">#REF!</definedName>
    <definedName function="false" hidden="false" name="__MAT120101" vbProcedure="false">#REF!</definedName>
    <definedName function="false" hidden="false" name="__MAT120105" vbProcedure="false">#REF!</definedName>
    <definedName function="false" hidden="false" name="__MAT120106" vbProcedure="false">#REF!</definedName>
    <definedName function="false" hidden="false" name="__MAT120107" vbProcedure="false">#REF!</definedName>
    <definedName function="false" hidden="false" name="__MAT120110" vbProcedure="false">#REF!</definedName>
    <definedName function="false" hidden="false" name="__MAT120150" vbProcedure="false">#REF!</definedName>
    <definedName function="false" hidden="false" name="__MAT130101" vbProcedure="false">#REF!</definedName>
    <definedName function="false" hidden="false" name="__MAT130103" vbProcedure="false">#REF!</definedName>
    <definedName function="false" hidden="false" name="__MAT130304" vbProcedure="false">#REF!</definedName>
    <definedName function="false" hidden="false" name="__MAT130401" vbProcedure="false">#REF!</definedName>
    <definedName function="false" hidden="false" name="__MAT140102" vbProcedure="false">#REF!</definedName>
    <definedName function="false" hidden="false" name="__MAT140109" vbProcedure="false">#REF!</definedName>
    <definedName function="false" hidden="false" name="__MAT140113" vbProcedure="false">#REF!</definedName>
    <definedName function="false" hidden="false" name="__MAT140122" vbProcedure="false">#REF!</definedName>
    <definedName function="false" hidden="false" name="__MAT140126" vbProcedure="false">#REF!</definedName>
    <definedName function="false" hidden="false" name="__MAT140129" vbProcedure="false">#REF!</definedName>
    <definedName function="false" hidden="false" name="__MAT140135" vbProcedure="false">#REF!</definedName>
    <definedName function="false" hidden="false" name="__MAT140143" vbProcedure="false">#REF!</definedName>
    <definedName function="false" hidden="false" name="__MAT140145" vbProcedure="false">#REF!</definedName>
    <definedName function="false" hidden="false" name="__MAT150130" vbProcedure="false">#REF!</definedName>
    <definedName function="false" hidden="false" name="__MAT170101" vbProcedure="false">#REF!</definedName>
    <definedName function="false" hidden="false" name="__MAT170102" vbProcedure="false">#REF!</definedName>
    <definedName function="false" hidden="false" name="__MAT170103" vbProcedure="false">#REF!</definedName>
    <definedName function="false" hidden="false" name="__PRE010201" vbProcedure="false">#REF!</definedName>
    <definedName function="false" hidden="false" name="__PRE010202" vbProcedure="false">#REF!</definedName>
    <definedName function="false" hidden="false" name="__PRE010205" vbProcedure="false">#REF!</definedName>
    <definedName function="false" hidden="false" name="__PRE010206" vbProcedure="false">#REF!</definedName>
    <definedName function="false" hidden="false" name="__PRE010210" vbProcedure="false">#REF!</definedName>
    <definedName function="false" hidden="false" name="__PRE010301" vbProcedure="false">#REF!</definedName>
    <definedName function="false" hidden="false" name="__PRE010401" vbProcedure="false">#REF!</definedName>
    <definedName function="false" hidden="false" name="__PRE010402" vbProcedure="false">#REF!</definedName>
    <definedName function="false" hidden="false" name="__PRE010407" vbProcedure="false">#REF!</definedName>
    <definedName function="false" hidden="false" name="__PRE010413" vbProcedure="false">#REF!</definedName>
    <definedName function="false" hidden="false" name="__PRE010501" vbProcedure="false">#REF!</definedName>
    <definedName function="false" hidden="false" name="__PRE010503" vbProcedure="false">#REF!</definedName>
    <definedName function="false" hidden="false" name="__PRE010505" vbProcedure="false">#REF!</definedName>
    <definedName function="false" hidden="false" name="__PRE010509" vbProcedure="false">#REF!</definedName>
    <definedName function="false" hidden="false" name="__PRE010512" vbProcedure="false">#REF!</definedName>
    <definedName function="false" hidden="false" name="__PRE010518" vbProcedure="false">#REF!</definedName>
    <definedName function="false" hidden="false" name="__PRE010519" vbProcedure="false">#REF!</definedName>
    <definedName function="false" hidden="false" name="__PRE010521" vbProcedure="false">#REF!</definedName>
    <definedName function="false" hidden="false" name="__PRE010523" vbProcedure="false">#REF!</definedName>
    <definedName function="false" hidden="false" name="__PRE010532" vbProcedure="false">#REF!</definedName>
    <definedName function="false" hidden="false" name="__PRE010533" vbProcedure="false">#REF!</definedName>
    <definedName function="false" hidden="false" name="__PRE010536" vbProcedure="false">#REF!</definedName>
    <definedName function="false" hidden="false" name="__PRE010701" vbProcedure="false">#REF!</definedName>
    <definedName function="false" hidden="false" name="__PRE010703" vbProcedure="false">#REF!</definedName>
    <definedName function="false" hidden="false" name="__PRE010705" vbProcedure="false">#REF!</definedName>
    <definedName function="false" hidden="false" name="__PRE010708" vbProcedure="false">#REF!</definedName>
    <definedName function="false" hidden="false" name="__PRE010710" vbProcedure="false">#REF!</definedName>
    <definedName function="false" hidden="false" name="__PRE010712" vbProcedure="false">#REF!</definedName>
    <definedName function="false" hidden="false" name="__PRE010717" vbProcedure="false">#REF!</definedName>
    <definedName function="false" hidden="false" name="__PRE010718" vbProcedure="false">#REF!</definedName>
    <definedName function="false" hidden="false" name="__PRE020201" vbProcedure="false">#REF!</definedName>
    <definedName function="false" hidden="false" name="__PRE020205" vbProcedure="false">#REF!</definedName>
    <definedName function="false" hidden="false" name="__PRE020211" vbProcedure="false">#REF!</definedName>
    <definedName function="false" hidden="false" name="__PRE020217" vbProcedure="false">#REF!</definedName>
    <definedName function="false" hidden="false" name="__PRE030102" vbProcedure="false">#REF!</definedName>
    <definedName function="false" hidden="false" name="__PRE030201" vbProcedure="false">#REF!</definedName>
    <definedName function="false" hidden="false" name="__PRE030303" vbProcedure="false">#REF!</definedName>
    <definedName function="false" hidden="false" name="__PRE030317" vbProcedure="false">#REF!</definedName>
    <definedName function="false" hidden="false" name="__PRE040101" vbProcedure="false">#REF!</definedName>
    <definedName function="false" hidden="false" name="__PRE040202" vbProcedure="false">#REF!</definedName>
    <definedName function="false" hidden="false" name="__PRE050103" vbProcedure="false">#REF!</definedName>
    <definedName function="false" hidden="false" name="__PRE050207" vbProcedure="false">#REF!</definedName>
    <definedName function="false" hidden="false" name="__PRE060101" vbProcedure="false">#REF!</definedName>
    <definedName function="false" hidden="false" name="__PRE080101" vbProcedure="false">#REF!</definedName>
    <definedName function="false" hidden="false" name="__PRE080310" vbProcedure="false">#REF!</definedName>
    <definedName function="false" hidden="false" name="__PRE090101" vbProcedure="false">#REF!</definedName>
    <definedName function="false" hidden="false" name="__PRE100302" vbProcedure="false">#REF!</definedName>
    <definedName function="false" hidden="false" name="__PRE110101" vbProcedure="false">#REF!</definedName>
    <definedName function="false" hidden="false" name="__PRE110104" vbProcedure="false">#REF!</definedName>
    <definedName function="false" hidden="false" name="__PRE110107" vbProcedure="false">#REF!</definedName>
    <definedName function="false" hidden="false" name="__PRE120101" vbProcedure="false">#REF!</definedName>
    <definedName function="false" hidden="false" name="__PRE120105" vbProcedure="false">#REF!</definedName>
    <definedName function="false" hidden="false" name="__PRE120106" vbProcedure="false">#REF!</definedName>
    <definedName function="false" hidden="false" name="__PRE120107" vbProcedure="false">#REF!</definedName>
    <definedName function="false" hidden="false" name="__PRE120110" vbProcedure="false">#REF!</definedName>
    <definedName function="false" hidden="false" name="__PRE120150" vbProcedure="false">#REF!</definedName>
    <definedName function="false" hidden="false" name="__PRE130101" vbProcedure="false">#REF!</definedName>
    <definedName function="false" hidden="false" name="__PRE130103" vbProcedure="false">#REF!</definedName>
    <definedName function="false" hidden="false" name="__PRE130304" vbProcedure="false">#REF!</definedName>
    <definedName function="false" hidden="false" name="__PRE130401" vbProcedure="false">#REF!</definedName>
    <definedName function="false" hidden="false" name="__PRE140102" vbProcedure="false">#REF!</definedName>
    <definedName function="false" hidden="false" name="__PRE140109" vbProcedure="false">#REF!</definedName>
    <definedName function="false" hidden="false" name="__PRE140113" vbProcedure="false">#REF!</definedName>
    <definedName function="false" hidden="false" name="__PRE140122" vbProcedure="false">#REF!</definedName>
    <definedName function="false" hidden="false" name="__PRE140126" vbProcedure="false">#REF!</definedName>
    <definedName function="false" hidden="false" name="__PRE140129" vbProcedure="false">#REF!</definedName>
    <definedName function="false" hidden="false" name="__PRE140135" vbProcedure="false">#REF!</definedName>
    <definedName function="false" hidden="false" name="__PRE140143" vbProcedure="false">#REF!</definedName>
    <definedName function="false" hidden="false" name="__PRE140145" vbProcedure="false">#REF!</definedName>
    <definedName function="false" hidden="false" name="__PRE150130" vbProcedure="false">#REF!</definedName>
    <definedName function="false" hidden="false" name="__PRE170101" vbProcedure="false">#REF!</definedName>
    <definedName function="false" hidden="false" name="__PRE170102" vbProcedure="false">#REF!</definedName>
    <definedName function="false" hidden="false" name="__PRE170103" vbProcedure="false">#REF!</definedName>
    <definedName function="false" hidden="false" name="__QUA010201" vbProcedure="false">#REF!</definedName>
    <definedName function="false" hidden="false" name="__QUA010202" vbProcedure="false">#REF!</definedName>
    <definedName function="false" hidden="false" name="__QUA010205" vbProcedure="false">#REF!</definedName>
    <definedName function="false" hidden="false" name="__QUA010206" vbProcedure="false">#REF!</definedName>
    <definedName function="false" hidden="false" name="__QUA010210" vbProcedure="false">#REF!</definedName>
    <definedName function="false" hidden="false" name="__QUA010301" vbProcedure="false">#REF!</definedName>
    <definedName function="false" hidden="false" name="__QUA010401" vbProcedure="false">#REF!</definedName>
    <definedName function="false" hidden="false" name="__QUA010402" vbProcedure="false">#REF!</definedName>
    <definedName function="false" hidden="false" name="__QUA010407" vbProcedure="false">#REF!</definedName>
    <definedName function="false" hidden="false" name="__QUA010413" vbProcedure="false">#REF!</definedName>
    <definedName function="false" hidden="false" name="__QUA010501" vbProcedure="false">#REF!</definedName>
    <definedName function="false" hidden="false" name="__QUA010503" vbProcedure="false">#REF!</definedName>
    <definedName function="false" hidden="false" name="__QUA010505" vbProcedure="false">#REF!</definedName>
    <definedName function="false" hidden="false" name="__QUA010509" vbProcedure="false">#REF!</definedName>
    <definedName function="false" hidden="false" name="__QUA010512" vbProcedure="false">#REF!</definedName>
    <definedName function="false" hidden="false" name="__QUA010518" vbProcedure="false">#REF!</definedName>
    <definedName function="false" hidden="false" name="__QUA010519" vbProcedure="false">#REF!</definedName>
    <definedName function="false" hidden="false" name="__QUA010521" vbProcedure="false">#REF!</definedName>
    <definedName function="false" hidden="false" name="__QUA010523" vbProcedure="false">#REF!</definedName>
    <definedName function="false" hidden="false" name="__QUA010532" vbProcedure="false">#REF!</definedName>
    <definedName function="false" hidden="false" name="__QUA010533" vbProcedure="false">#REF!</definedName>
    <definedName function="false" hidden="false" name="__QUA010536" vbProcedure="false">#REF!</definedName>
    <definedName function="false" hidden="false" name="__QUA010701" vbProcedure="false">#REF!</definedName>
    <definedName function="false" hidden="false" name="__QUA010703" vbProcedure="false">#REF!</definedName>
    <definedName function="false" hidden="false" name="__QUA010705" vbProcedure="false">#REF!</definedName>
    <definedName function="false" hidden="false" name="__QUA010708" vbProcedure="false">#REF!</definedName>
    <definedName function="false" hidden="false" name="__QUA010710" vbProcedure="false">#REF!</definedName>
    <definedName function="false" hidden="false" name="__QUA010712" vbProcedure="false">#REF!</definedName>
    <definedName function="false" hidden="false" name="__QUA010717" vbProcedure="false">#REF!</definedName>
    <definedName function="false" hidden="false" name="__QUA010718" vbProcedure="false">#REF!</definedName>
    <definedName function="false" hidden="false" name="__QUA020201" vbProcedure="false">#REF!</definedName>
    <definedName function="false" hidden="false" name="__QUA020205" vbProcedure="false">#REF!</definedName>
    <definedName function="false" hidden="false" name="__QUA020211" vbProcedure="false">#REF!</definedName>
    <definedName function="false" hidden="false" name="__QUA020217" vbProcedure="false">#REF!</definedName>
    <definedName function="false" hidden="false" name="__QUA030102" vbProcedure="false">#REF!</definedName>
    <definedName function="false" hidden="false" name="__QUA030201" vbProcedure="false">#REF!</definedName>
    <definedName function="false" hidden="false" name="__QUA030303" vbProcedure="false">#REF!</definedName>
    <definedName function="false" hidden="false" name="__QUA030317" vbProcedure="false">#REF!</definedName>
    <definedName function="false" hidden="false" name="__QUA040101" vbProcedure="false">#REF!</definedName>
    <definedName function="false" hidden="false" name="__QUA040202" vbProcedure="false">#REF!</definedName>
    <definedName function="false" hidden="false" name="__QUA050103" vbProcedure="false">#REF!</definedName>
    <definedName function="false" hidden="false" name="__QUA050207" vbProcedure="false">#REF!</definedName>
    <definedName function="false" hidden="false" name="__QUA060101" vbProcedure="false">#REF!</definedName>
    <definedName function="false" hidden="false" name="__QUA080101" vbProcedure="false">#REF!</definedName>
    <definedName function="false" hidden="false" name="__QUA080310" vbProcedure="false">#REF!</definedName>
    <definedName function="false" hidden="false" name="__QUA090101" vbProcedure="false">#REF!</definedName>
    <definedName function="false" hidden="false" name="__QUA100302" vbProcedure="false">#REF!</definedName>
    <definedName function="false" hidden="false" name="__QUA110101" vbProcedure="false">#REF!</definedName>
    <definedName function="false" hidden="false" name="__QUA110104" vbProcedure="false">#REF!</definedName>
    <definedName function="false" hidden="false" name="__QUA110107" vbProcedure="false">#REF!</definedName>
    <definedName function="false" hidden="false" name="__QUA120101" vbProcedure="false">#REF!</definedName>
    <definedName function="false" hidden="false" name="__QUA120105" vbProcedure="false">#REF!</definedName>
    <definedName function="false" hidden="false" name="__QUA120106" vbProcedure="false">#REF!</definedName>
    <definedName function="false" hidden="false" name="__QUA120107" vbProcedure="false">#REF!</definedName>
    <definedName function="false" hidden="false" name="__QUA120110" vbProcedure="false">#REF!</definedName>
    <definedName function="false" hidden="false" name="__QUA120150" vbProcedure="false">#REF!</definedName>
    <definedName function="false" hidden="false" name="__QUA130101" vbProcedure="false">#REF!</definedName>
    <definedName function="false" hidden="false" name="__QUA130103" vbProcedure="false">#REF!</definedName>
    <definedName function="false" hidden="false" name="__QUA130304" vbProcedure="false">#REF!</definedName>
    <definedName function="false" hidden="false" name="__QUA130401" vbProcedure="false">#REF!</definedName>
    <definedName function="false" hidden="false" name="__QUA140102" vbProcedure="false">#REF!</definedName>
    <definedName function="false" hidden="false" name="__QUA140109" vbProcedure="false">#REF!</definedName>
    <definedName function="false" hidden="false" name="__QUA140113" vbProcedure="false">#REF!</definedName>
    <definedName function="false" hidden="false" name="__QUA140122" vbProcedure="false">#REF!</definedName>
    <definedName function="false" hidden="false" name="__QUA140126" vbProcedure="false">#REF!</definedName>
    <definedName function="false" hidden="false" name="__QUA140129" vbProcedure="false">#REF!</definedName>
    <definedName function="false" hidden="false" name="__QUA140135" vbProcedure="false">#REF!</definedName>
    <definedName function="false" hidden="false" name="__QUA140143" vbProcedure="false">#REF!</definedName>
    <definedName function="false" hidden="false" name="__QUA140145" vbProcedure="false">#REF!</definedName>
    <definedName function="false" hidden="false" name="__QUA150130" vbProcedure="false">#REF!</definedName>
    <definedName function="false" hidden="false" name="__QUA170101" vbProcedure="false">#REF!</definedName>
    <definedName function="false" hidden="false" name="__QUA170102" vbProcedure="false">#REF!</definedName>
    <definedName function="false" hidden="false" name="__QUA170103" vbProcedure="false">#REF!</definedName>
    <definedName function="false" hidden="false" name="__R" vbProcedure="false">#REF!</definedName>
    <definedName function="false" hidden="false" name="__REC11100" vbProcedure="false">#REF!</definedName>
    <definedName function="false" hidden="false" name="__REC11110" vbProcedure="false">#REF!</definedName>
    <definedName function="false" hidden="false" name="__REC11115" vbProcedure="false">#REF!</definedName>
    <definedName function="false" hidden="false" name="__REC11125" vbProcedure="false">#REF!</definedName>
    <definedName function="false" hidden="false" name="__REC11130" vbProcedure="false">#REF!</definedName>
    <definedName function="false" hidden="false" name="__REC11135" vbProcedure="false">#REF!</definedName>
    <definedName function="false" hidden="false" name="__REC11145" vbProcedure="false">#REF!</definedName>
    <definedName function="false" hidden="false" name="__REC11150" vbProcedure="false">#REF!</definedName>
    <definedName function="false" hidden="false" name="__REC11165" vbProcedure="false">#REF!</definedName>
    <definedName function="false" hidden="false" name="__REC11170" vbProcedure="false">#REF!</definedName>
    <definedName function="false" hidden="false" name="__REC11180" vbProcedure="false">#REF!</definedName>
    <definedName function="false" hidden="false" name="__REC11185" vbProcedure="false">#REF!</definedName>
    <definedName function="false" hidden="false" name="__REC11220" vbProcedure="false">#REF!</definedName>
    <definedName function="false" hidden="false" name="__REC12105" vbProcedure="false">#REF!</definedName>
    <definedName function="false" hidden="false" name="__REC12555" vbProcedure="false">#REF!</definedName>
    <definedName function="false" hidden="false" name="__REC12570" vbProcedure="false">#REF!</definedName>
    <definedName function="false" hidden="false" name="__REC12575" vbProcedure="false">#REF!</definedName>
    <definedName function="false" hidden="false" name="__REC12580" vbProcedure="false">#REF!</definedName>
    <definedName function="false" hidden="false" name="__REC12600" vbProcedure="false">#REF!</definedName>
    <definedName function="false" hidden="false" name="__REC12610" vbProcedure="false">#REF!</definedName>
    <definedName function="false" hidden="false" name="__REC12630" vbProcedure="false">#REF!</definedName>
    <definedName function="false" hidden="false" name="__REC12631" vbProcedure="false">#REF!</definedName>
    <definedName function="false" hidden="false" name="__REC12640" vbProcedure="false">#REF!</definedName>
    <definedName function="false" hidden="false" name="__REC12645" vbProcedure="false">#REF!</definedName>
    <definedName function="false" hidden="false" name="__REC12665" vbProcedure="false">#REF!</definedName>
    <definedName function="false" hidden="false" name="__REC12690" vbProcedure="false">#REF!</definedName>
    <definedName function="false" hidden="false" name="__REC12700" vbProcedure="false">#REF!</definedName>
    <definedName function="false" hidden="false" name="__REC12710" vbProcedure="false">#REF!</definedName>
    <definedName function="false" hidden="false" name="__REC13111" vbProcedure="false">#REF!</definedName>
    <definedName function="false" hidden="false" name="__REC13112" vbProcedure="false">#REF!</definedName>
    <definedName function="false" hidden="false" name="__REC13121" vbProcedure="false">#REF!</definedName>
    <definedName function="false" hidden="false" name="__REC13720" vbProcedure="false">#REF!</definedName>
    <definedName function="false" hidden="false" name="__REC14100" vbProcedure="false">#REF!</definedName>
    <definedName function="false" hidden="false" name="__REC14161" vbProcedure="false">#REF!</definedName>
    <definedName function="false" hidden="false" name="__REC14195" vbProcedure="false">#REF!</definedName>
    <definedName function="false" hidden="false" name="__REC14205" vbProcedure="false">#REF!</definedName>
    <definedName function="false" hidden="false" name="__REC14260" vbProcedure="false">#REF!</definedName>
    <definedName function="false" hidden="false" name="__REC14500" vbProcedure="false">#REF!</definedName>
    <definedName function="false" hidden="false" name="__REC14515" vbProcedure="false">#REF!</definedName>
    <definedName function="false" hidden="false" name="__REC14555" vbProcedure="false">#REF!</definedName>
    <definedName function="false" hidden="false" name="__REC14565" vbProcedure="false">#REF!</definedName>
    <definedName function="false" hidden="false" name="__REC15135" vbProcedure="false">#REF!</definedName>
    <definedName function="false" hidden="false" name="__REC15140" vbProcedure="false">#REF!</definedName>
    <definedName function="false" hidden="false" name="__REC15195" vbProcedure="false">#REF!</definedName>
    <definedName function="false" hidden="false" name="__REC15225" vbProcedure="false">#REF!</definedName>
    <definedName function="false" hidden="false" name="__REC15230" vbProcedure="false">#REF!</definedName>
    <definedName function="false" hidden="false" name="__REC15515" vbProcedure="false">#REF!</definedName>
    <definedName function="false" hidden="false" name="__REC15560" vbProcedure="false">#REF!</definedName>
    <definedName function="false" hidden="false" name="__REC15565" vbProcedure="false">#REF!</definedName>
    <definedName function="false" hidden="false" name="__REC15570" vbProcedure="false">#REF!</definedName>
    <definedName function="false" hidden="false" name="__REC15575" vbProcedure="false">#REF!</definedName>
    <definedName function="false" hidden="false" name="__REC15583" vbProcedure="false">#REF!</definedName>
    <definedName function="false" hidden="false" name="__REC15590" vbProcedure="false">#REF!</definedName>
    <definedName function="false" hidden="false" name="__REC15591" vbProcedure="false">#REF!</definedName>
    <definedName function="false" hidden="false" name="__REC15610" vbProcedure="false">#REF!</definedName>
    <definedName function="false" hidden="false" name="__REC15625" vbProcedure="false">#REF!</definedName>
    <definedName function="false" hidden="false" name="__REC15635" vbProcedure="false">#REF!</definedName>
    <definedName function="false" hidden="false" name="__REC15655" vbProcedure="false">#REF!</definedName>
    <definedName function="false" hidden="false" name="__REC15665" vbProcedure="false">#REF!</definedName>
    <definedName function="false" hidden="false" name="__REC16515" vbProcedure="false">#REF!</definedName>
    <definedName function="false" hidden="false" name="__REC16535" vbProcedure="false">#REF!</definedName>
    <definedName function="false" hidden="false" name="__REC17140" vbProcedure="false">#REF!</definedName>
    <definedName function="false" hidden="false" name="__REC19500" vbProcedure="false">#REF!</definedName>
    <definedName function="false" hidden="false" name="__REC19501" vbProcedure="false">#REF!</definedName>
    <definedName function="false" hidden="false" name="__REC19502" vbProcedure="false">#REF!</definedName>
    <definedName function="false" hidden="false" name="__REC19503" vbProcedure="false">#REF!</definedName>
    <definedName function="false" hidden="false" name="__REC19504" vbProcedure="false">#REF!</definedName>
    <definedName function="false" hidden="false" name="__REC19505" vbProcedure="false">#REF!</definedName>
    <definedName function="false" hidden="false" name="__REC20100" vbProcedure="false">#REF!</definedName>
    <definedName function="false" hidden="false" name="__REC20105" vbProcedure="false">#REF!</definedName>
    <definedName function="false" hidden="false" name="__REC20110" vbProcedure="false">#REF!</definedName>
    <definedName function="false" hidden="false" name="__REC20115" vbProcedure="false">#REF!</definedName>
    <definedName function="false" hidden="false" name="__REC20130" vbProcedure="false">#REF!</definedName>
    <definedName function="false" hidden="false" name="__REC20135" vbProcedure="false">#REF!</definedName>
    <definedName function="false" hidden="false" name="__REC20140" vbProcedure="false">#REF!</definedName>
    <definedName function="false" hidden="false" name="__REC20145" vbProcedure="false">#REF!</definedName>
    <definedName function="false" hidden="false" name="__REC20150" vbProcedure="false">#REF!</definedName>
    <definedName function="false" hidden="false" name="__REC20155" vbProcedure="false">#REF!</definedName>
    <definedName function="false" hidden="false" name="__REC20175" vbProcedure="false">#REF!</definedName>
    <definedName function="false" hidden="false" name="__REC20185" vbProcedure="false">#REF!</definedName>
    <definedName function="false" hidden="false" name="__REC20190" vbProcedure="false">#REF!</definedName>
    <definedName function="false" hidden="false" name="__REC20195" vbProcedure="false">#REF!</definedName>
    <definedName function="false" hidden="false" name="__REC20210" vbProcedure="false">#REF!</definedName>
    <definedName function="false" hidden="false" name="__svi2" vbProcedure="false">#REF!</definedName>
    <definedName function="false" hidden="false" name="__UNI11100" vbProcedure="false">#REF!</definedName>
    <definedName function="false" hidden="false" name="__UNI11110" vbProcedure="false">#REF!</definedName>
    <definedName function="false" hidden="false" name="__UNI11115" vbProcedure="false">#REF!</definedName>
    <definedName function="false" hidden="false" name="__UNI11125" vbProcedure="false">#REF!</definedName>
    <definedName function="false" hidden="false" name="__UNI11130" vbProcedure="false">#REF!</definedName>
    <definedName function="false" hidden="false" name="__UNI11135" vbProcedure="false">#REF!</definedName>
    <definedName function="false" hidden="false" name="__UNI11145" vbProcedure="false">#REF!</definedName>
    <definedName function="false" hidden="false" name="__UNI11150" vbProcedure="false">#REF!</definedName>
    <definedName function="false" hidden="false" name="__UNI11165" vbProcedure="false">#REF!</definedName>
    <definedName function="false" hidden="false" name="__UNI11170" vbProcedure="false">#REF!</definedName>
    <definedName function="false" hidden="false" name="__UNI11180" vbProcedure="false">#REF!</definedName>
    <definedName function="false" hidden="false" name="__UNI11185" vbProcedure="false">#REF!</definedName>
    <definedName function="false" hidden="false" name="__UNI11220" vbProcedure="false">#REF!</definedName>
    <definedName function="false" hidden="false" name="__UNI12105" vbProcedure="false">#REF!</definedName>
    <definedName function="false" hidden="false" name="__UNI12555" vbProcedure="false">#REF!</definedName>
    <definedName function="false" hidden="false" name="__UNI12570" vbProcedure="false">#REF!</definedName>
    <definedName function="false" hidden="false" name="__UNI12575" vbProcedure="false">#REF!</definedName>
    <definedName function="false" hidden="false" name="__UNI12580" vbProcedure="false">#REF!</definedName>
    <definedName function="false" hidden="false" name="__UNI12600" vbProcedure="false">#REF!</definedName>
    <definedName function="false" hidden="false" name="__UNI12610" vbProcedure="false">#REF!</definedName>
    <definedName function="false" hidden="false" name="__UNI12630" vbProcedure="false">#REF!</definedName>
    <definedName function="false" hidden="false" name="__UNI12631" vbProcedure="false">#REF!</definedName>
    <definedName function="false" hidden="false" name="__UNI12640" vbProcedure="false">#REF!</definedName>
    <definedName function="false" hidden="false" name="__UNI12645" vbProcedure="false">#REF!</definedName>
    <definedName function="false" hidden="false" name="__UNI12665" vbProcedure="false">#REF!</definedName>
    <definedName function="false" hidden="false" name="__UNI12690" vbProcedure="false">#REF!</definedName>
    <definedName function="false" hidden="false" name="__UNI12700" vbProcedure="false">#REF!</definedName>
    <definedName function="false" hidden="false" name="__UNI12710" vbProcedure="false">#REF!</definedName>
    <definedName function="false" hidden="false" name="__UNI13111" vbProcedure="false">#REF!</definedName>
    <definedName function="false" hidden="false" name="__UNI13112" vbProcedure="false">#REF!</definedName>
    <definedName function="false" hidden="false" name="__UNI13121" vbProcedure="false">#REF!</definedName>
    <definedName function="false" hidden="false" name="__UNI13720" vbProcedure="false">#REF!</definedName>
    <definedName function="false" hidden="false" name="__UNI14100" vbProcedure="false">#REF!</definedName>
    <definedName function="false" hidden="false" name="__UNI14161" vbProcedure="false">#REF!</definedName>
    <definedName function="false" hidden="false" name="__UNI14195" vbProcedure="false">#REF!</definedName>
    <definedName function="false" hidden="false" name="__UNI14205" vbProcedure="false">#REF!</definedName>
    <definedName function="false" hidden="false" name="__UNI14260" vbProcedure="false">#REF!</definedName>
    <definedName function="false" hidden="false" name="__UNI14500" vbProcedure="false">#REF!</definedName>
    <definedName function="false" hidden="false" name="__UNI14515" vbProcedure="false">#REF!</definedName>
    <definedName function="false" hidden="false" name="__UNI14555" vbProcedure="false">#REF!</definedName>
    <definedName function="false" hidden="false" name="__UNI14565" vbProcedure="false">#REF!</definedName>
    <definedName function="false" hidden="false" name="__UNI15135" vbProcedure="false">#REF!</definedName>
    <definedName function="false" hidden="false" name="__UNI15140" vbProcedure="false">#REF!</definedName>
    <definedName function="false" hidden="false" name="__UNI15195" vbProcedure="false">#REF!</definedName>
    <definedName function="false" hidden="false" name="__UNI15225" vbProcedure="false">#REF!</definedName>
    <definedName function="false" hidden="false" name="__UNI15230" vbProcedure="false">#REF!</definedName>
    <definedName function="false" hidden="false" name="__UNI15515" vbProcedure="false">#REF!</definedName>
    <definedName function="false" hidden="false" name="__UNI15560" vbProcedure="false">#REF!</definedName>
    <definedName function="false" hidden="false" name="__UNI15565" vbProcedure="false">#REF!</definedName>
    <definedName function="false" hidden="false" name="__UNI15570" vbProcedure="false">#REF!</definedName>
    <definedName function="false" hidden="false" name="__UNI15575" vbProcedure="false">#REF!</definedName>
    <definedName function="false" hidden="false" name="__UNI15583" vbProcedure="false">#REF!</definedName>
    <definedName function="false" hidden="false" name="__UNI15590" vbProcedure="false">#REF!</definedName>
    <definedName function="false" hidden="false" name="__UNI15591" vbProcedure="false">#REF!</definedName>
    <definedName function="false" hidden="false" name="__UNI15610" vbProcedure="false">#REF!</definedName>
    <definedName function="false" hidden="false" name="__UNI15625" vbProcedure="false">#REF!</definedName>
    <definedName function="false" hidden="false" name="__UNI15635" vbProcedure="false">#REF!</definedName>
    <definedName function="false" hidden="false" name="__UNI15655" vbProcedure="false">#REF!</definedName>
    <definedName function="false" hidden="false" name="__UNI15665" vbProcedure="false">#REF!</definedName>
    <definedName function="false" hidden="false" name="__UNI16515" vbProcedure="false">#REF!</definedName>
    <definedName function="false" hidden="false" name="__UNI16535" vbProcedure="false">#REF!</definedName>
    <definedName function="false" hidden="false" name="__UNI17140" vbProcedure="false">#REF!</definedName>
    <definedName function="false" hidden="false" name="__UNI19500" vbProcedure="false">#REF!</definedName>
    <definedName function="false" hidden="false" name="__UNI19501" vbProcedure="false">#REF!</definedName>
    <definedName function="false" hidden="false" name="__UNI19502" vbProcedure="false">#REF!</definedName>
    <definedName function="false" hidden="false" name="__UNI19503" vbProcedure="false">#REF!</definedName>
    <definedName function="false" hidden="false" name="__UNI19504" vbProcedure="false">#REF!</definedName>
    <definedName function="false" hidden="false" name="__UNI19505" vbProcedure="false">#REF!</definedName>
    <definedName function="false" hidden="false" name="__UNI20100" vbProcedure="false">#REF!</definedName>
    <definedName function="false" hidden="false" name="__UNI20105" vbProcedure="false">#REF!</definedName>
    <definedName function="false" hidden="false" name="__UNI20110" vbProcedure="false">#REF!</definedName>
    <definedName function="false" hidden="false" name="__UNI20115" vbProcedure="false">#REF!</definedName>
    <definedName function="false" hidden="false" name="__UNI20130" vbProcedure="false">#REF!</definedName>
    <definedName function="false" hidden="false" name="__UNI20135" vbProcedure="false">#REF!</definedName>
    <definedName function="false" hidden="false" name="__UNI20140" vbProcedure="false">#REF!</definedName>
    <definedName function="false" hidden="false" name="__UNI20145" vbProcedure="false">#REF!</definedName>
    <definedName function="false" hidden="false" name="__UNI20150" vbProcedure="false">#REF!</definedName>
    <definedName function="false" hidden="false" name="__UNI20155" vbProcedure="false">#REF!</definedName>
    <definedName function="false" hidden="false" name="__UNI20175" vbProcedure="false">#REF!</definedName>
    <definedName function="false" hidden="false" name="__UNI20185" vbProcedure="false">#REF!</definedName>
    <definedName function="false" hidden="false" name="__UNI20190" vbProcedure="false">#REF!</definedName>
    <definedName function="false" hidden="false" name="__UNI20195" vbProcedure="false">#REF!</definedName>
    <definedName function="false" hidden="false" name="__UNI20210" vbProcedure="false">#REF!</definedName>
    <definedName function="false" hidden="false" name="__VAL11100" vbProcedure="false">#REF!</definedName>
    <definedName function="false" hidden="false" name="__VAL11110" vbProcedure="false">#REF!</definedName>
    <definedName function="false" hidden="false" name="__VAL11115" vbProcedure="false">#REF!</definedName>
    <definedName function="false" hidden="false" name="__VAL11125" vbProcedure="false">#REF!</definedName>
    <definedName function="false" hidden="false" name="__VAL11130" vbProcedure="false">#REF!</definedName>
    <definedName function="false" hidden="false" name="__VAL11135" vbProcedure="false">#REF!</definedName>
    <definedName function="false" hidden="false" name="__VAL11145" vbProcedure="false">#REF!</definedName>
    <definedName function="false" hidden="false" name="__VAL11150" vbProcedure="false">#REF!</definedName>
    <definedName function="false" hidden="false" name="__VAL11165" vbProcedure="false">#REF!</definedName>
    <definedName function="false" hidden="false" name="__VAL11170" vbProcedure="false">#REF!</definedName>
    <definedName function="false" hidden="false" name="__VAL11180" vbProcedure="false">#REF!</definedName>
    <definedName function="false" hidden="false" name="__VAL11185" vbProcedure="false">#REF!</definedName>
    <definedName function="false" hidden="false" name="__VAL11220" vbProcedure="false">#REF!</definedName>
    <definedName function="false" hidden="false" name="__VAL12105" vbProcedure="false">#REF!</definedName>
    <definedName function="false" hidden="false" name="__VAL12555" vbProcedure="false">#REF!</definedName>
    <definedName function="false" hidden="false" name="__VAL12570" vbProcedure="false">#REF!</definedName>
    <definedName function="false" hidden="false" name="__VAL12575" vbProcedure="false">#REF!</definedName>
    <definedName function="false" hidden="false" name="__VAL12580" vbProcedure="false">#REF!</definedName>
    <definedName function="false" hidden="false" name="__VAL12600" vbProcedure="false">#REF!</definedName>
    <definedName function="false" hidden="false" name="__VAL12610" vbProcedure="false">#REF!</definedName>
    <definedName function="false" hidden="false" name="__VAL12630" vbProcedure="false">#REF!</definedName>
    <definedName function="false" hidden="false" name="__VAL12631" vbProcedure="false">#REF!</definedName>
    <definedName function="false" hidden="false" name="__VAL12640" vbProcedure="false">#REF!</definedName>
    <definedName function="false" hidden="false" name="__VAL12645" vbProcedure="false">#REF!</definedName>
    <definedName function="false" hidden="false" name="__VAL12665" vbProcedure="false">#REF!</definedName>
    <definedName function="false" hidden="false" name="__VAL12690" vbProcedure="false">#REF!</definedName>
    <definedName function="false" hidden="false" name="__VAL12700" vbProcedure="false">#REF!</definedName>
    <definedName function="false" hidden="false" name="__VAL12710" vbProcedure="false">#REF!</definedName>
    <definedName function="false" hidden="false" name="__VAL13111" vbProcedure="false">#REF!</definedName>
    <definedName function="false" hidden="false" name="__VAL13112" vbProcedure="false">#REF!</definedName>
    <definedName function="false" hidden="false" name="__VAL13121" vbProcedure="false">#REF!</definedName>
    <definedName function="false" hidden="false" name="__VAL13720" vbProcedure="false">#REF!</definedName>
    <definedName function="false" hidden="false" name="__VAL14100" vbProcedure="false">#REF!</definedName>
    <definedName function="false" hidden="false" name="__VAL14161" vbProcedure="false">#REF!</definedName>
    <definedName function="false" hidden="false" name="__VAL14195" vbProcedure="false">#REF!</definedName>
    <definedName function="false" hidden="false" name="__VAL14205" vbProcedure="false">#REF!</definedName>
    <definedName function="false" hidden="false" name="__VAL14260" vbProcedure="false">#REF!</definedName>
    <definedName function="false" hidden="false" name="__VAL14500" vbProcedure="false">#REF!</definedName>
    <definedName function="false" hidden="false" name="__VAL14515" vbProcedure="false">#REF!</definedName>
    <definedName function="false" hidden="false" name="__VAL14555" vbProcedure="false">#REF!</definedName>
    <definedName function="false" hidden="false" name="__VAL14565" vbProcedure="false">#REF!</definedName>
    <definedName function="false" hidden="false" name="__VAL15135" vbProcedure="false">#REF!</definedName>
    <definedName function="false" hidden="false" name="__VAL15140" vbProcedure="false">#REF!</definedName>
    <definedName function="false" hidden="false" name="__VAL15195" vbProcedure="false">#REF!</definedName>
    <definedName function="false" hidden="false" name="__VAL15225" vbProcedure="false">#REF!</definedName>
    <definedName function="false" hidden="false" name="__VAL15230" vbProcedure="false">#REF!</definedName>
    <definedName function="false" hidden="false" name="__VAL15515" vbProcedure="false">#REF!</definedName>
    <definedName function="false" hidden="false" name="__VAL15560" vbProcedure="false">#REF!</definedName>
    <definedName function="false" hidden="false" name="__VAL15565" vbProcedure="false">#REF!</definedName>
    <definedName function="false" hidden="false" name="__VAL15570" vbProcedure="false">#REF!</definedName>
    <definedName function="false" hidden="false" name="__VAL15575" vbProcedure="false">#REF!</definedName>
    <definedName function="false" hidden="false" name="__VAL15583" vbProcedure="false">#REF!</definedName>
    <definedName function="false" hidden="false" name="__VAL15590" vbProcedure="false">#REF!</definedName>
    <definedName function="false" hidden="false" name="__VAL15591" vbProcedure="false">#REF!</definedName>
    <definedName function="false" hidden="false" name="__VAL15610" vbProcedure="false">#REF!</definedName>
    <definedName function="false" hidden="false" name="__VAL15625" vbProcedure="false">#REF!</definedName>
    <definedName function="false" hidden="false" name="__VAL15635" vbProcedure="false">#REF!</definedName>
    <definedName function="false" hidden="false" name="__VAL15655" vbProcedure="false">#REF!</definedName>
    <definedName function="false" hidden="false" name="__VAL15665" vbProcedure="false">#REF!</definedName>
    <definedName function="false" hidden="false" name="__VAL16515" vbProcedure="false">#REF!</definedName>
    <definedName function="false" hidden="false" name="__VAL16535" vbProcedure="false">#REF!</definedName>
    <definedName function="false" hidden="false" name="__VAL17140" vbProcedure="false">#REF!</definedName>
    <definedName function="false" hidden="false" name="__VAL19500" vbProcedure="false">#REF!</definedName>
    <definedName function="false" hidden="false" name="__VAL19501" vbProcedure="false">#REF!</definedName>
    <definedName function="false" hidden="false" name="__VAL19502" vbProcedure="false">#REF!</definedName>
    <definedName function="false" hidden="false" name="__VAL19503" vbProcedure="false">#REF!</definedName>
    <definedName function="false" hidden="false" name="__VAL19504" vbProcedure="false">#REF!</definedName>
    <definedName function="false" hidden="false" name="__VAL19505" vbProcedure="false">#REF!</definedName>
    <definedName function="false" hidden="false" name="__VAL20100" vbProcedure="false">#REF!</definedName>
    <definedName function="false" hidden="false" name="__VAL20105" vbProcedure="false">#REF!</definedName>
    <definedName function="false" hidden="false" name="__VAL20110" vbProcedure="false">#REF!</definedName>
    <definedName function="false" hidden="false" name="__VAL20115" vbProcedure="false">#REF!</definedName>
    <definedName function="false" hidden="false" name="__VAL20130" vbProcedure="false">#REF!</definedName>
    <definedName function="false" hidden="false" name="__VAL20135" vbProcedure="false">#REF!</definedName>
    <definedName function="false" hidden="false" name="__VAL20140" vbProcedure="false">#REF!</definedName>
    <definedName function="false" hidden="false" name="__VAL20145" vbProcedure="false">#REF!</definedName>
    <definedName function="false" hidden="false" name="__VAL20150" vbProcedure="false">#REF!</definedName>
    <definedName function="false" hidden="false" name="__VAL20155" vbProcedure="false">#REF!</definedName>
    <definedName function="false" hidden="false" name="__VAL20175" vbProcedure="false">#REF!</definedName>
    <definedName function="false" hidden="false" name="__VAL20185" vbProcedure="false">#REF!</definedName>
    <definedName function="false" hidden="false" name="__VAL20190" vbProcedure="false">#REF!</definedName>
    <definedName function="false" hidden="false" name="__VAL20195" vbProcedure="false">#REF!</definedName>
    <definedName function="false" hidden="false" name="__VAL20210" vbProcedure="false">#REF!</definedName>
    <definedName function="false" hidden="false" name="___A1" vbProcedure="false">"$#REF!.$#REF!$#REF!"</definedName>
    <definedName function="false" hidden="false" name="___GLB2" vbProcedure="false">"$#REF!.$B$5:$G$2380"</definedName>
    <definedName function="false" hidden="false" name="___svi2" vbProcedure="false">"$#REF!.$B$5:$F$103"</definedName>
    <definedName function="false" hidden="false" name="_____________UNI20135" vbProcedure="false">#REF!</definedName>
    <definedName function="false" hidden="false" name="______________A1" vbProcedure="false">#REF!</definedName>
    <definedName function="false" hidden="false" name="______________cab1" vbProcedure="false">#REF!</definedName>
    <definedName function="false" hidden="false" name="______________COM010201" vbProcedure="false">#REF!</definedName>
    <definedName function="false" hidden="false" name="______________COM010202" vbProcedure="false">#REF!</definedName>
    <definedName function="false" hidden="false" name="______________COM010205" vbProcedure="false">#REF!</definedName>
    <definedName function="false" hidden="false" name="______________COM010206" vbProcedure="false">#REF!</definedName>
    <definedName function="false" hidden="false" name="______________COM010210" vbProcedure="false">#REF!</definedName>
    <definedName function="false" hidden="false" name="______________COM010301" vbProcedure="false">#REF!</definedName>
    <definedName function="false" hidden="false" name="______________COM010401" vbProcedure="false">#REF!</definedName>
    <definedName function="false" hidden="false" name="______________COM010402" vbProcedure="false">#REF!</definedName>
    <definedName function="false" hidden="false" name="______________COM010407" vbProcedure="false">#REF!</definedName>
    <definedName function="false" hidden="false" name="______________COM010413" vbProcedure="false">#REF!</definedName>
    <definedName function="false" hidden="false" name="______________COM010501" vbProcedure="false">#REF!</definedName>
    <definedName function="false" hidden="false" name="______________COM010503" vbProcedure="false">#REF!</definedName>
    <definedName function="false" hidden="false" name="______________COM010505" vbProcedure="false">#REF!</definedName>
    <definedName function="false" hidden="false" name="______________COM010509" vbProcedure="false">#REF!</definedName>
    <definedName function="false" hidden="false" name="______________COM010512" vbProcedure="false">#REF!</definedName>
    <definedName function="false" hidden="false" name="______________COM010518" vbProcedure="false">#REF!</definedName>
    <definedName function="false" hidden="false" name="______________COM010519" vbProcedure="false">#REF!</definedName>
    <definedName function="false" hidden="false" name="______________COM010521" vbProcedure="false">#REF!</definedName>
    <definedName function="false" hidden="false" name="______________COM010523" vbProcedure="false">#REF!</definedName>
    <definedName function="false" hidden="false" name="______________COM010532" vbProcedure="false">#REF!</definedName>
    <definedName function="false" hidden="false" name="______________COM010533" vbProcedure="false">#REF!</definedName>
    <definedName function="false" hidden="false" name="______________COM010536" vbProcedure="false">#REF!</definedName>
    <definedName function="false" hidden="false" name="______________COM010701" vbProcedure="false">#REF!</definedName>
    <definedName function="false" hidden="false" name="______________COM010703" vbProcedure="false">#REF!</definedName>
    <definedName function="false" hidden="false" name="______________COM010705" vbProcedure="false">#REF!</definedName>
    <definedName function="false" hidden="false" name="______________COM010708" vbProcedure="false">#REF!</definedName>
    <definedName function="false" hidden="false" name="______________COM010710" vbProcedure="false">#REF!</definedName>
    <definedName function="false" hidden="false" name="______________COM010712" vbProcedure="false">#REF!</definedName>
    <definedName function="false" hidden="false" name="______________COM010717" vbProcedure="false">#REF!</definedName>
    <definedName function="false" hidden="false" name="______________COM010718" vbProcedure="false">#REF!</definedName>
    <definedName function="false" hidden="false" name="______________COM020201" vbProcedure="false">#REF!</definedName>
    <definedName function="false" hidden="false" name="______________COM020205" vbProcedure="false">#REF!</definedName>
    <definedName function="false" hidden="false" name="______________COM020211" vbProcedure="false">#REF!</definedName>
    <definedName function="false" hidden="false" name="______________COM020217" vbProcedure="false">#REF!</definedName>
    <definedName function="false" hidden="false" name="______________COM030102" vbProcedure="false">#REF!</definedName>
    <definedName function="false" hidden="false" name="______________COM030201" vbProcedure="false">#REF!</definedName>
    <definedName function="false" hidden="false" name="______________COM030303" vbProcedure="false">#REF!</definedName>
    <definedName function="false" hidden="false" name="______________COM030317" vbProcedure="false">#REF!</definedName>
    <definedName function="false" hidden="false" name="______________COM040101" vbProcedure="false">#REF!</definedName>
    <definedName function="false" hidden="false" name="______________COM040202" vbProcedure="false">#REF!</definedName>
    <definedName function="false" hidden="false" name="______________COM050103" vbProcedure="false">#REF!</definedName>
    <definedName function="false" hidden="false" name="______________COM050207" vbProcedure="false">#REF!</definedName>
    <definedName function="false" hidden="false" name="______________COM060101" vbProcedure="false">#REF!</definedName>
    <definedName function="false" hidden="false" name="______________COM080101" vbProcedure="false">#REF!</definedName>
    <definedName function="false" hidden="false" name="______________COM080310" vbProcedure="false">#REF!</definedName>
    <definedName function="false" hidden="false" name="______________COM090101" vbProcedure="false">#REF!</definedName>
    <definedName function="false" hidden="false" name="______________COM100302" vbProcedure="false">#REF!</definedName>
    <definedName function="false" hidden="false" name="______________COM110101" vbProcedure="false">#REF!</definedName>
    <definedName function="false" hidden="false" name="______________COM110104" vbProcedure="false">#REF!</definedName>
    <definedName function="false" hidden="false" name="______________COM110107" vbProcedure="false">#REF!</definedName>
    <definedName function="false" hidden="false" name="______________COM120101" vbProcedure="false">#REF!</definedName>
    <definedName function="false" hidden="false" name="______________COM120105" vbProcedure="false">#REF!</definedName>
    <definedName function="false" hidden="false" name="______________COM120106" vbProcedure="false">#REF!</definedName>
    <definedName function="false" hidden="false" name="______________COM120107" vbProcedure="false">#REF!</definedName>
    <definedName function="false" hidden="false" name="______________COM120110" vbProcedure="false">#REF!</definedName>
    <definedName function="false" hidden="false" name="______________COM120150" vbProcedure="false">#REF!</definedName>
    <definedName function="false" hidden="false" name="______________COM130101" vbProcedure="false">#REF!</definedName>
    <definedName function="false" hidden="false" name="______________COM130103" vbProcedure="false">#REF!</definedName>
    <definedName function="false" hidden="false" name="______________COM130304" vbProcedure="false">#REF!</definedName>
    <definedName function="false" hidden="false" name="______________COM130401" vbProcedure="false">#REF!</definedName>
    <definedName function="false" hidden="false" name="______________COM140102" vbProcedure="false">#REF!</definedName>
    <definedName function="false" hidden="false" name="______________COM140109" vbProcedure="false">#REF!</definedName>
    <definedName function="false" hidden="false" name="______________COM140113" vbProcedure="false">#REF!</definedName>
    <definedName function="false" hidden="false" name="______________COM140122" vbProcedure="false">#REF!</definedName>
    <definedName function="false" hidden="false" name="______________COM140126" vbProcedure="false">#REF!</definedName>
    <definedName function="false" hidden="false" name="______________COM140129" vbProcedure="false">#REF!</definedName>
    <definedName function="false" hidden="false" name="______________COM140135" vbProcedure="false">#REF!</definedName>
    <definedName function="false" hidden="false" name="______________COM140143" vbProcedure="false">#REF!</definedName>
    <definedName function="false" hidden="false" name="______________COM140145" vbProcedure="false">#REF!</definedName>
    <definedName function="false" hidden="false" name="______________COM150130" vbProcedure="false">#REF!</definedName>
    <definedName function="false" hidden="false" name="______________COM170101" vbProcedure="false">#REF!</definedName>
    <definedName function="false" hidden="false" name="______________COM170102" vbProcedure="false">#REF!</definedName>
    <definedName function="false" hidden="false" name="______________COM170103" vbProcedure="false">#REF!</definedName>
    <definedName function="false" hidden="false" name="______________GLB2" vbProcedure="false">#REF!</definedName>
    <definedName function="false" hidden="false" name="______________i3" vbProcedure="false">#REF!</definedName>
    <definedName function="false" hidden="false" name="______________MAO010201" vbProcedure="false">#REF!</definedName>
    <definedName function="false" hidden="false" name="______________MAO010202" vbProcedure="false">#REF!</definedName>
    <definedName function="false" hidden="false" name="______________MAO010205" vbProcedure="false">#REF!</definedName>
    <definedName function="false" hidden="false" name="______________MAO010206" vbProcedure="false">#REF!</definedName>
    <definedName function="false" hidden="false" name="______________MAO010210" vbProcedure="false">#REF!</definedName>
    <definedName function="false" hidden="false" name="______________MAO010401" vbProcedure="false">#REF!</definedName>
    <definedName function="false" hidden="false" name="______________MAO010402" vbProcedure="false">#REF!</definedName>
    <definedName function="false" hidden="false" name="______________MAO010407" vbProcedure="false">#REF!</definedName>
    <definedName function="false" hidden="false" name="______________MAO010413" vbProcedure="false">#REF!</definedName>
    <definedName function="false" hidden="false" name="______________MAO010501" vbProcedure="false">#REF!</definedName>
    <definedName function="false" hidden="false" name="______________MAO010503" vbProcedure="false">#REF!</definedName>
    <definedName function="false" hidden="false" name="______________MAO010505" vbProcedure="false">#REF!</definedName>
    <definedName function="false" hidden="false" name="______________MAO010509" vbProcedure="false">#REF!</definedName>
    <definedName function="false" hidden="false" name="______________MAO010512" vbProcedure="false">#REF!</definedName>
    <definedName function="false" hidden="false" name="______________MAO010518" vbProcedure="false">#REF!</definedName>
    <definedName function="false" hidden="false" name="______________MAO010519" vbProcedure="false">#REF!</definedName>
    <definedName function="false" hidden="false" name="______________MAO010521" vbProcedure="false">#REF!</definedName>
    <definedName function="false" hidden="false" name="______________MAO010523" vbProcedure="false">#REF!</definedName>
    <definedName function="false" hidden="false" name="______________MAO010532" vbProcedure="false">#REF!</definedName>
    <definedName function="false" hidden="false" name="______________MAO010533" vbProcedure="false">#REF!</definedName>
    <definedName function="false" hidden="false" name="______________MAO010536" vbProcedure="false">#REF!</definedName>
    <definedName function="false" hidden="false" name="______________MAO010701" vbProcedure="false">#REF!</definedName>
    <definedName function="false" hidden="false" name="______________MAO010703" vbProcedure="false">#REF!</definedName>
    <definedName function="false" hidden="false" name="______________MAO010705" vbProcedure="false">#REF!</definedName>
    <definedName function="false" hidden="false" name="______________MAO010708" vbProcedure="false">#REF!</definedName>
    <definedName function="false" hidden="false" name="______________MAO010710" vbProcedure="false">#REF!</definedName>
    <definedName function="false" hidden="false" name="______________MAO010712" vbProcedure="false">#REF!</definedName>
    <definedName function="false" hidden="false" name="______________MAO010717" vbProcedure="false">#REF!</definedName>
    <definedName function="false" hidden="false" name="______________MAO020201" vbProcedure="false">#REF!</definedName>
    <definedName function="false" hidden="false" name="______________MAO020205" vbProcedure="false">#REF!</definedName>
    <definedName function="false" hidden="false" name="______________MAO020211" vbProcedure="false">#REF!</definedName>
    <definedName function="false" hidden="false" name="______________MAO020217" vbProcedure="false">#REF!</definedName>
    <definedName function="false" hidden="false" name="______________MAO030102" vbProcedure="false">#REF!</definedName>
    <definedName function="false" hidden="false" name="______________MAO030201" vbProcedure="false">#REF!</definedName>
    <definedName function="false" hidden="false" name="______________MAO030303" vbProcedure="false">#REF!</definedName>
    <definedName function="false" hidden="false" name="______________MAO030317" vbProcedure="false">#REF!</definedName>
    <definedName function="false" hidden="false" name="______________MAO040101" vbProcedure="false">#REF!</definedName>
    <definedName function="false" hidden="false" name="______________MAO040202" vbProcedure="false">#REF!</definedName>
    <definedName function="false" hidden="false" name="______________MAO050103" vbProcedure="false">#REF!</definedName>
    <definedName function="false" hidden="false" name="______________MAO050207" vbProcedure="false">#REF!</definedName>
    <definedName function="false" hidden="false" name="______________MAO060101" vbProcedure="false">#REF!</definedName>
    <definedName function="false" hidden="false" name="______________MAO080310" vbProcedure="false">#REF!</definedName>
    <definedName function="false" hidden="false" name="______________MAO090101" vbProcedure="false">#REF!</definedName>
    <definedName function="false" hidden="false" name="______________MAO110101" vbProcedure="false">#REF!</definedName>
    <definedName function="false" hidden="false" name="______________MAO110104" vbProcedure="false">#REF!</definedName>
    <definedName function="false" hidden="false" name="______________MAO110107" vbProcedure="false">#REF!</definedName>
    <definedName function="false" hidden="false" name="______________MAO120101" vbProcedure="false">#REF!</definedName>
    <definedName function="false" hidden="false" name="______________MAO120105" vbProcedure="false">#REF!</definedName>
    <definedName function="false" hidden="false" name="______________MAO120106" vbProcedure="false">#REF!</definedName>
    <definedName function="false" hidden="false" name="______________MAO120107" vbProcedure="false">#REF!</definedName>
    <definedName function="false" hidden="false" name="______________MAO120110" vbProcedure="false">#REF!</definedName>
    <definedName function="false" hidden="false" name="______________MAO120150" vbProcedure="false">#REF!</definedName>
    <definedName function="false" hidden="false" name="______________MAO130101" vbProcedure="false">#REF!</definedName>
    <definedName function="false" hidden="false" name="______________MAO130103" vbProcedure="false">#REF!</definedName>
    <definedName function="false" hidden="false" name="______________MAO130304" vbProcedure="false">#REF!</definedName>
    <definedName function="false" hidden="false" name="______________MAO130401" vbProcedure="false">#REF!</definedName>
    <definedName function="false" hidden="false" name="______________MAO140102" vbProcedure="false">#REF!</definedName>
    <definedName function="false" hidden="false" name="______________MAO140109" vbProcedure="false">#REF!</definedName>
    <definedName function="false" hidden="false" name="______________MAO140113" vbProcedure="false">#REF!</definedName>
    <definedName function="false" hidden="false" name="______________MAO140122" vbProcedure="false">#REF!</definedName>
    <definedName function="false" hidden="false" name="______________MAO140126" vbProcedure="false">#REF!</definedName>
    <definedName function="false" hidden="false" name="______________MAO140129" vbProcedure="false">#REF!</definedName>
    <definedName function="false" hidden="false" name="______________MAO140135" vbProcedure="false">#REF!</definedName>
    <definedName function="false" hidden="false" name="______________MAO140143" vbProcedure="false">#REF!</definedName>
    <definedName function="false" hidden="false" name="______________MAO140145" vbProcedure="false">#REF!</definedName>
    <definedName function="false" hidden="false" name="______________MAT010301" vbProcedure="false">#REF!</definedName>
    <definedName function="false" hidden="false" name="______________MAT010401" vbProcedure="false">#REF!</definedName>
    <definedName function="false" hidden="false" name="______________MAT010402" vbProcedure="false">#REF!</definedName>
    <definedName function="false" hidden="false" name="______________MAT010407" vbProcedure="false">#REF!</definedName>
    <definedName function="false" hidden="false" name="______________MAT010413" vbProcedure="false">#REF!</definedName>
    <definedName function="false" hidden="false" name="______________MAT010536" vbProcedure="false">#REF!</definedName>
    <definedName function="false" hidden="false" name="______________MAT010703" vbProcedure="false">#REF!</definedName>
    <definedName function="false" hidden="false" name="______________MAT010708" vbProcedure="false">#REF!</definedName>
    <definedName function="false" hidden="false" name="______________MAT010710" vbProcedure="false">#REF!</definedName>
    <definedName function="false" hidden="false" name="______________MAT010718" vbProcedure="false">#REF!</definedName>
    <definedName function="false" hidden="false" name="______________MAT020201" vbProcedure="false">#REF!</definedName>
    <definedName function="false" hidden="false" name="______________MAT020205" vbProcedure="false">#REF!</definedName>
    <definedName function="false" hidden="false" name="______________MAT020211" vbProcedure="false">#REF!</definedName>
    <definedName function="false" hidden="false" name="______________MAT030102" vbProcedure="false">#REF!</definedName>
    <definedName function="false" hidden="false" name="______________MAT030201" vbProcedure="false">#REF!</definedName>
    <definedName function="false" hidden="false" name="______________MAT030303" vbProcedure="false">#REF!</definedName>
    <definedName function="false" hidden="false" name="______________MAT030317" vbProcedure="false">#REF!</definedName>
    <definedName function="false" hidden="false" name="______________MAT040101" vbProcedure="false">#REF!</definedName>
    <definedName function="false" hidden="false" name="______________MAT040202" vbProcedure="false">#REF!</definedName>
    <definedName function="false" hidden="false" name="______________MAT050103" vbProcedure="false">#REF!</definedName>
    <definedName function="false" hidden="false" name="______________MAT050207" vbProcedure="false">#REF!</definedName>
    <definedName function="false" hidden="false" name="______________MAT060101" vbProcedure="false">#REF!</definedName>
    <definedName function="false" hidden="false" name="______________MAT080101" vbProcedure="false">#REF!</definedName>
    <definedName function="false" hidden="false" name="______________MAT080310" vbProcedure="false">#REF!</definedName>
    <definedName function="false" hidden="false" name="______________MAT090101" vbProcedure="false">#REF!</definedName>
    <definedName function="false" hidden="false" name="______________MAT100302" vbProcedure="false">#REF!</definedName>
    <definedName function="false" hidden="false" name="______________MAT110101" vbProcedure="false">#REF!</definedName>
    <definedName function="false" hidden="false" name="______________MAT110104" vbProcedure="false">#REF!</definedName>
    <definedName function="false" hidden="false" name="______________MAT110107" vbProcedure="false">#REF!</definedName>
    <definedName function="false" hidden="false" name="______________MAT120101" vbProcedure="false">#REF!</definedName>
    <definedName function="false" hidden="false" name="______________MAT120105" vbProcedure="false">#REF!</definedName>
    <definedName function="false" hidden="false" name="______________MAT120106" vbProcedure="false">#REF!</definedName>
    <definedName function="false" hidden="false" name="______________MAT120107" vbProcedure="false">#REF!</definedName>
    <definedName function="false" hidden="false" name="______________MAT120110" vbProcedure="false">#REF!</definedName>
    <definedName function="false" hidden="false" name="______________MAT120150" vbProcedure="false">#REF!</definedName>
    <definedName function="false" hidden="false" name="______________MAT130101" vbProcedure="false">#REF!</definedName>
    <definedName function="false" hidden="false" name="______________MAT130103" vbProcedure="false">#REF!</definedName>
    <definedName function="false" hidden="false" name="______________MAT130304" vbProcedure="false">#REF!</definedName>
    <definedName function="false" hidden="false" name="______________MAT130401" vbProcedure="false">#REF!</definedName>
    <definedName function="false" hidden="false" name="______________MAT140102" vbProcedure="false">#REF!</definedName>
    <definedName function="false" hidden="false" name="______________MAT140109" vbProcedure="false">#REF!</definedName>
    <definedName function="false" hidden="false" name="______________MAT140113" vbProcedure="false">#REF!</definedName>
    <definedName function="false" hidden="false" name="______________MAT140122" vbProcedure="false">#REF!</definedName>
    <definedName function="false" hidden="false" name="______________MAT140126" vbProcedure="false">#REF!</definedName>
    <definedName function="false" hidden="false" name="______________MAT140129" vbProcedure="false">#REF!</definedName>
    <definedName function="false" hidden="false" name="______________MAT140135" vbProcedure="false">#REF!</definedName>
    <definedName function="false" hidden="false" name="______________MAT140143" vbProcedure="false">#REF!</definedName>
    <definedName function="false" hidden="false" name="______________MAT140145" vbProcedure="false">#REF!</definedName>
    <definedName function="false" hidden="false" name="______________MAT150130" vbProcedure="false">#REF!</definedName>
    <definedName function="false" hidden="false" name="______________MAT170101" vbProcedure="false">#REF!</definedName>
    <definedName function="false" hidden="false" name="______________MAT170102" vbProcedure="false">#REF!</definedName>
    <definedName function="false" hidden="false" name="______________MAT170103" vbProcedure="false">#REF!</definedName>
    <definedName function="false" hidden="false" name="______________PRE010201" vbProcedure="false">#REF!</definedName>
    <definedName function="false" hidden="false" name="______________PRE010202" vbProcedure="false">#REF!</definedName>
    <definedName function="false" hidden="false" name="______________PRE010205" vbProcedure="false">#REF!</definedName>
    <definedName function="false" hidden="false" name="______________PRE010206" vbProcedure="false">#REF!</definedName>
    <definedName function="false" hidden="false" name="______________PRE010210" vbProcedure="false">#REF!</definedName>
    <definedName function="false" hidden="false" name="______________PRE010301" vbProcedure="false">#REF!</definedName>
    <definedName function="false" hidden="false" name="______________PRE010401" vbProcedure="false">#REF!</definedName>
    <definedName function="false" hidden="false" name="______________PRE010402" vbProcedure="false">#REF!</definedName>
    <definedName function="false" hidden="false" name="______________PRE010407" vbProcedure="false">#REF!</definedName>
    <definedName function="false" hidden="false" name="______________PRE010413" vbProcedure="false">#REF!</definedName>
    <definedName function="false" hidden="false" name="______________PRE010501" vbProcedure="false">#REF!</definedName>
    <definedName function="false" hidden="false" name="______________PRE010503" vbProcedure="false">#REF!</definedName>
    <definedName function="false" hidden="false" name="______________PRE010505" vbProcedure="false">#REF!</definedName>
    <definedName function="false" hidden="false" name="______________PRE010509" vbProcedure="false">#REF!</definedName>
    <definedName function="false" hidden="false" name="______________PRE010512" vbProcedure="false">#REF!</definedName>
    <definedName function="false" hidden="false" name="______________PRE010518" vbProcedure="false">#REF!</definedName>
    <definedName function="false" hidden="false" name="______________PRE010519" vbProcedure="false">#REF!</definedName>
    <definedName function="false" hidden="false" name="______________PRE010521" vbProcedure="false">#REF!</definedName>
    <definedName function="false" hidden="false" name="______________PRE010523" vbProcedure="false">#REF!</definedName>
    <definedName function="false" hidden="false" name="______________PRE010532" vbProcedure="false">#REF!</definedName>
    <definedName function="false" hidden="false" name="______________PRE010533" vbProcedure="false">#REF!</definedName>
    <definedName function="false" hidden="false" name="______________PRE010536" vbProcedure="false">#REF!</definedName>
    <definedName function="false" hidden="false" name="______________PRE010701" vbProcedure="false">#REF!</definedName>
    <definedName function="false" hidden="false" name="______________PRE010703" vbProcedure="false">#REF!</definedName>
    <definedName function="false" hidden="false" name="______________PRE010705" vbProcedure="false">#REF!</definedName>
    <definedName function="false" hidden="false" name="______________PRE010708" vbProcedure="false">#REF!</definedName>
    <definedName function="false" hidden="false" name="______________PRE010710" vbProcedure="false">#REF!</definedName>
    <definedName function="false" hidden="false" name="______________PRE010712" vbProcedure="false">#REF!</definedName>
    <definedName function="false" hidden="false" name="______________PRE010717" vbProcedure="false">#REF!</definedName>
    <definedName function="false" hidden="false" name="______________PRE010718" vbProcedure="false">#REF!</definedName>
    <definedName function="false" hidden="false" name="______________PRE020201" vbProcedure="false">#REF!</definedName>
    <definedName function="false" hidden="false" name="______________PRE020205" vbProcedure="false">#REF!</definedName>
    <definedName function="false" hidden="false" name="______________PRE020211" vbProcedure="false">#REF!</definedName>
    <definedName function="false" hidden="false" name="______________PRE020217" vbProcedure="false">#REF!</definedName>
    <definedName function="false" hidden="false" name="______________PRE030102" vbProcedure="false">#REF!</definedName>
    <definedName function="false" hidden="false" name="______________PRE030201" vbProcedure="false">#REF!</definedName>
    <definedName function="false" hidden="false" name="______________PRE030303" vbProcedure="false">#REF!</definedName>
    <definedName function="false" hidden="false" name="______________PRE030317" vbProcedure="false">#REF!</definedName>
    <definedName function="false" hidden="false" name="______________PRE040101" vbProcedure="false">#REF!</definedName>
    <definedName function="false" hidden="false" name="______________PRE040202" vbProcedure="false">#REF!</definedName>
    <definedName function="false" hidden="false" name="______________PRE050103" vbProcedure="false">#REF!</definedName>
    <definedName function="false" hidden="false" name="______________PRE050207" vbProcedure="false">#REF!</definedName>
    <definedName function="false" hidden="false" name="______________PRE060101" vbProcedure="false">#REF!</definedName>
    <definedName function="false" hidden="false" name="______________PRE080101" vbProcedure="false">#REF!</definedName>
    <definedName function="false" hidden="false" name="______________PRE080310" vbProcedure="false">#REF!</definedName>
    <definedName function="false" hidden="false" name="______________PRE090101" vbProcedure="false">#REF!</definedName>
    <definedName function="false" hidden="false" name="______________PRE100302" vbProcedure="false">#REF!</definedName>
    <definedName function="false" hidden="false" name="______________PRE110101" vbProcedure="false">#REF!</definedName>
    <definedName function="false" hidden="false" name="______________PRE110104" vbProcedure="false">#REF!</definedName>
    <definedName function="false" hidden="false" name="______________PRE110107" vbProcedure="false">#REF!</definedName>
    <definedName function="false" hidden="false" name="______________PRE120101" vbProcedure="false">#REF!</definedName>
    <definedName function="false" hidden="false" name="______________PRE120105" vbProcedure="false">#REF!</definedName>
    <definedName function="false" hidden="false" name="______________PRE120106" vbProcedure="false">#REF!</definedName>
    <definedName function="false" hidden="false" name="______________PRE120107" vbProcedure="false">#REF!</definedName>
    <definedName function="false" hidden="false" name="______________PRE120110" vbProcedure="false">#REF!</definedName>
    <definedName function="false" hidden="false" name="______________PRE120150" vbProcedure="false">#REF!</definedName>
    <definedName function="false" hidden="false" name="______________PRE130101" vbProcedure="false">#REF!</definedName>
    <definedName function="false" hidden="false" name="______________PRE130103" vbProcedure="false">#REF!</definedName>
    <definedName function="false" hidden="false" name="______________PRE130304" vbProcedure="false">#REF!</definedName>
    <definedName function="false" hidden="false" name="______________PRE130401" vbProcedure="false">#REF!</definedName>
    <definedName function="false" hidden="false" name="______________PRE140102" vbProcedure="false">#REF!</definedName>
    <definedName function="false" hidden="false" name="______________PRE140109" vbProcedure="false">#REF!</definedName>
    <definedName function="false" hidden="false" name="______________PRE140113" vbProcedure="false">#REF!</definedName>
    <definedName function="false" hidden="false" name="______________PRE140122" vbProcedure="false">#REF!</definedName>
    <definedName function="false" hidden="false" name="______________PRE140126" vbProcedure="false">#REF!</definedName>
    <definedName function="false" hidden="false" name="______________PRE140129" vbProcedure="false">#REF!</definedName>
    <definedName function="false" hidden="false" name="______________PRE140135" vbProcedure="false">#REF!</definedName>
    <definedName function="false" hidden="false" name="______________PRE140143" vbProcedure="false">#REF!</definedName>
    <definedName function="false" hidden="false" name="______________PRE140145" vbProcedure="false">#REF!</definedName>
    <definedName function="false" hidden="false" name="______________PRE150130" vbProcedure="false">#REF!</definedName>
    <definedName function="false" hidden="false" name="______________PRE170101" vbProcedure="false">#REF!</definedName>
    <definedName function="false" hidden="false" name="______________PRE170102" vbProcedure="false">#REF!</definedName>
    <definedName function="false" hidden="false" name="______________PRE170103" vbProcedure="false">#REF!</definedName>
    <definedName function="false" hidden="false" name="______________QUA010201" vbProcedure="false">#REF!</definedName>
    <definedName function="false" hidden="false" name="______________QUA010202" vbProcedure="false">#REF!</definedName>
    <definedName function="false" hidden="false" name="______________QUA010205" vbProcedure="false">#REF!</definedName>
    <definedName function="false" hidden="false" name="______________QUA010206" vbProcedure="false">#REF!</definedName>
    <definedName function="false" hidden="false" name="______________QUA010210" vbProcedure="false">#REF!</definedName>
    <definedName function="false" hidden="false" name="______________QUA010301" vbProcedure="false">#REF!</definedName>
    <definedName function="false" hidden="false" name="______________QUA010401" vbProcedure="false">#REF!</definedName>
    <definedName function="false" hidden="false" name="______________QUA010402" vbProcedure="false">#REF!</definedName>
    <definedName function="false" hidden="false" name="______________QUA010407" vbProcedure="false">#REF!</definedName>
    <definedName function="false" hidden="false" name="______________QUA010413" vbProcedure="false">#REF!</definedName>
    <definedName function="false" hidden="false" name="______________QUA010501" vbProcedure="false">#REF!</definedName>
    <definedName function="false" hidden="false" name="______________QUA010503" vbProcedure="false">#REF!</definedName>
    <definedName function="false" hidden="false" name="______________QUA010505" vbProcedure="false">#REF!</definedName>
    <definedName function="false" hidden="false" name="______________QUA010509" vbProcedure="false">#REF!</definedName>
    <definedName function="false" hidden="false" name="______________QUA010512" vbProcedure="false">#REF!</definedName>
    <definedName function="false" hidden="false" name="______________QUA010518" vbProcedure="false">#REF!</definedName>
    <definedName function="false" hidden="false" name="______________QUA010519" vbProcedure="false">#REF!</definedName>
    <definedName function="false" hidden="false" name="______________QUA010521" vbProcedure="false">#REF!</definedName>
    <definedName function="false" hidden="false" name="______________QUA010523" vbProcedure="false">#REF!</definedName>
    <definedName function="false" hidden="false" name="______________QUA010532" vbProcedure="false">#REF!</definedName>
    <definedName function="false" hidden="false" name="______________QUA010533" vbProcedure="false">#REF!</definedName>
    <definedName function="false" hidden="false" name="______________QUA010536" vbProcedure="false">#REF!</definedName>
    <definedName function="false" hidden="false" name="______________QUA010701" vbProcedure="false">#REF!</definedName>
    <definedName function="false" hidden="false" name="______________QUA010703" vbProcedure="false">#REF!</definedName>
    <definedName function="false" hidden="false" name="______________QUA010705" vbProcedure="false">#REF!</definedName>
    <definedName function="false" hidden="false" name="______________QUA010708" vbProcedure="false">#REF!</definedName>
    <definedName function="false" hidden="false" name="______________QUA010710" vbProcedure="false">#REF!</definedName>
    <definedName function="false" hidden="false" name="______________QUA010712" vbProcedure="false">#REF!</definedName>
    <definedName function="false" hidden="false" name="______________QUA010717" vbProcedure="false">#REF!</definedName>
    <definedName function="false" hidden="false" name="______________QUA010718" vbProcedure="false">#REF!</definedName>
    <definedName function="false" hidden="false" name="______________QUA020201" vbProcedure="false">#REF!</definedName>
    <definedName function="false" hidden="false" name="______________QUA020205" vbProcedure="false">#REF!</definedName>
    <definedName function="false" hidden="false" name="______________QUA020211" vbProcedure="false">#REF!</definedName>
    <definedName function="false" hidden="false" name="______________QUA020217" vbProcedure="false">#REF!</definedName>
    <definedName function="false" hidden="false" name="______________QUA030102" vbProcedure="false">#REF!</definedName>
    <definedName function="false" hidden="false" name="______________QUA030201" vbProcedure="false">#REF!</definedName>
    <definedName function="false" hidden="false" name="______________QUA030303" vbProcedure="false">#REF!</definedName>
    <definedName function="false" hidden="false" name="______________QUA030317" vbProcedure="false">#REF!</definedName>
    <definedName function="false" hidden="false" name="______________QUA040101" vbProcedure="false">#REF!</definedName>
    <definedName function="false" hidden="false" name="______________QUA040202" vbProcedure="false">#REF!</definedName>
    <definedName function="false" hidden="false" name="______________QUA050103" vbProcedure="false">#REF!</definedName>
    <definedName function="false" hidden="false" name="______________QUA050207" vbProcedure="false">#REF!</definedName>
    <definedName function="false" hidden="false" name="______________QUA060101" vbProcedure="false">#REF!</definedName>
    <definedName function="false" hidden="false" name="______________QUA080101" vbProcedure="false">#REF!</definedName>
    <definedName function="false" hidden="false" name="______________QUA080310" vbProcedure="false">#REF!</definedName>
    <definedName function="false" hidden="false" name="______________QUA090101" vbProcedure="false">#REF!</definedName>
    <definedName function="false" hidden="false" name="______________QUA100302" vbProcedure="false">#REF!</definedName>
    <definedName function="false" hidden="false" name="______________QUA110101" vbProcedure="false">#REF!</definedName>
    <definedName function="false" hidden="false" name="______________QUA110104" vbProcedure="false">#REF!</definedName>
    <definedName function="false" hidden="false" name="______________QUA110107" vbProcedure="false">#REF!</definedName>
    <definedName function="false" hidden="false" name="______________QUA120101" vbProcedure="false">#REF!</definedName>
    <definedName function="false" hidden="false" name="______________QUA120105" vbProcedure="false">#REF!</definedName>
    <definedName function="false" hidden="false" name="______________QUA120106" vbProcedure="false">#REF!</definedName>
    <definedName function="false" hidden="false" name="______________QUA120107" vbProcedure="false">#REF!</definedName>
    <definedName function="false" hidden="false" name="______________QUA120110" vbProcedure="false">#REF!</definedName>
    <definedName function="false" hidden="false" name="______________QUA120150" vbProcedure="false">#REF!</definedName>
    <definedName function="false" hidden="false" name="______________QUA130101" vbProcedure="false">#REF!</definedName>
    <definedName function="false" hidden="false" name="______________QUA130103" vbProcedure="false">#REF!</definedName>
    <definedName function="false" hidden="false" name="______________QUA130304" vbProcedure="false">#REF!</definedName>
    <definedName function="false" hidden="false" name="______________QUA130401" vbProcedure="false">#REF!</definedName>
    <definedName function="false" hidden="false" name="______________QUA140102" vbProcedure="false">#REF!</definedName>
    <definedName function="false" hidden="false" name="______________QUA140109" vbProcedure="false">#REF!</definedName>
    <definedName function="false" hidden="false" name="______________QUA140113" vbProcedure="false">#REF!</definedName>
    <definedName function="false" hidden="false" name="______________QUA140122" vbProcedure="false">#REF!</definedName>
    <definedName function="false" hidden="false" name="______________QUA140126" vbProcedure="false">#REF!</definedName>
    <definedName function="false" hidden="false" name="______________QUA140129" vbProcedure="false">#REF!</definedName>
    <definedName function="false" hidden="false" name="______________QUA140135" vbProcedure="false">#REF!</definedName>
    <definedName function="false" hidden="false" name="______________QUA140143" vbProcedure="false">#REF!</definedName>
    <definedName function="false" hidden="false" name="______________QUA140145" vbProcedure="false">#REF!</definedName>
    <definedName function="false" hidden="false" name="______________QUA150130" vbProcedure="false">#REF!</definedName>
    <definedName function="false" hidden="false" name="______________QUA170101" vbProcedure="false">#REF!</definedName>
    <definedName function="false" hidden="false" name="______________QUA170102" vbProcedure="false">#REF!</definedName>
    <definedName function="false" hidden="false" name="______________QUA170103" vbProcedure="false">#REF!</definedName>
    <definedName function="false" hidden="false" name="______________R" vbProcedure="false">#REF!</definedName>
    <definedName function="false" hidden="false" name="______________REC11100" vbProcedure="false">#REF!</definedName>
    <definedName function="false" hidden="false" name="______________REC11110" vbProcedure="false">#REF!</definedName>
    <definedName function="false" hidden="false" name="______________REC11115" vbProcedure="false">#REF!</definedName>
    <definedName function="false" hidden="false" name="______________REC11125" vbProcedure="false">#REF!</definedName>
    <definedName function="false" hidden="false" name="______________REC11130" vbProcedure="false">#REF!</definedName>
    <definedName function="false" hidden="false" name="______________REC11135" vbProcedure="false">#REF!</definedName>
    <definedName function="false" hidden="false" name="______________REC11145" vbProcedure="false">#REF!</definedName>
    <definedName function="false" hidden="false" name="______________REC11150" vbProcedure="false">#REF!</definedName>
    <definedName function="false" hidden="false" name="______________REC11165" vbProcedure="false">#REF!</definedName>
    <definedName function="false" hidden="false" name="______________REC11170" vbProcedure="false">#REF!</definedName>
    <definedName function="false" hidden="false" name="______________REC11180" vbProcedure="false">#REF!</definedName>
    <definedName function="false" hidden="false" name="______________REC11185" vbProcedure="false">#REF!</definedName>
    <definedName function="false" hidden="false" name="______________REC11220" vbProcedure="false">#REF!</definedName>
    <definedName function="false" hidden="false" name="______________REC12105" vbProcedure="false">#REF!</definedName>
    <definedName function="false" hidden="false" name="______________REC12555" vbProcedure="false">#REF!</definedName>
    <definedName function="false" hidden="false" name="______________REC12570" vbProcedure="false">#REF!</definedName>
    <definedName function="false" hidden="false" name="______________REC12575" vbProcedure="false">#REF!</definedName>
    <definedName function="false" hidden="false" name="______________REC12580" vbProcedure="false">#REF!</definedName>
    <definedName function="false" hidden="false" name="______________REC12600" vbProcedure="false">#REF!</definedName>
    <definedName function="false" hidden="false" name="______________REC12610" vbProcedure="false">#REF!</definedName>
    <definedName function="false" hidden="false" name="______________REC12630" vbProcedure="false">#REF!</definedName>
    <definedName function="false" hidden="false" name="______________REC12631" vbProcedure="false">#REF!</definedName>
    <definedName function="false" hidden="false" name="______________REC12640" vbProcedure="false">#REF!</definedName>
    <definedName function="false" hidden="false" name="______________REC12645" vbProcedure="false">#REF!</definedName>
    <definedName function="false" hidden="false" name="______________REC12665" vbProcedure="false">#REF!</definedName>
    <definedName function="false" hidden="false" name="______________REC12690" vbProcedure="false">#REF!</definedName>
    <definedName function="false" hidden="false" name="______________REC12700" vbProcedure="false">#REF!</definedName>
    <definedName function="false" hidden="false" name="______________REC12710" vbProcedure="false">#REF!</definedName>
    <definedName function="false" hidden="false" name="______________REC13111" vbProcedure="false">#REF!</definedName>
    <definedName function="false" hidden="false" name="______________REC13112" vbProcedure="false">#REF!</definedName>
    <definedName function="false" hidden="false" name="______________REC13121" vbProcedure="false">#REF!</definedName>
    <definedName function="false" hidden="false" name="______________REC13720" vbProcedure="false">#REF!</definedName>
    <definedName function="false" hidden="false" name="______________REC14100" vbProcedure="false">#REF!</definedName>
    <definedName function="false" hidden="false" name="______________REC14161" vbProcedure="false">#REF!</definedName>
    <definedName function="false" hidden="false" name="______________REC14195" vbProcedure="false">#REF!</definedName>
    <definedName function="false" hidden="false" name="______________REC14205" vbProcedure="false">#REF!</definedName>
    <definedName function="false" hidden="false" name="______________REC14260" vbProcedure="false">#REF!</definedName>
    <definedName function="false" hidden="false" name="______________REC14500" vbProcedure="false">#REF!</definedName>
    <definedName function="false" hidden="false" name="______________REC14515" vbProcedure="false">#REF!</definedName>
    <definedName function="false" hidden="false" name="______________REC14555" vbProcedure="false">#REF!</definedName>
    <definedName function="false" hidden="false" name="______________REC14565" vbProcedure="false">#REF!</definedName>
    <definedName function="false" hidden="false" name="______________REC15135" vbProcedure="false">#REF!</definedName>
    <definedName function="false" hidden="false" name="______________REC15140" vbProcedure="false">#REF!</definedName>
    <definedName function="false" hidden="false" name="______________REC15195" vbProcedure="false">#REF!</definedName>
    <definedName function="false" hidden="false" name="______________REC15225" vbProcedure="false">#REF!</definedName>
    <definedName function="false" hidden="false" name="______________REC15230" vbProcedure="false">#REF!</definedName>
    <definedName function="false" hidden="false" name="______________REC15515" vbProcedure="false">#REF!</definedName>
    <definedName function="false" hidden="false" name="______________REC15560" vbProcedure="false">#REF!</definedName>
    <definedName function="false" hidden="false" name="______________REC15565" vbProcedure="false">#REF!</definedName>
    <definedName function="false" hidden="false" name="______________REC15570" vbProcedure="false">#REF!</definedName>
    <definedName function="false" hidden="false" name="______________REC15575" vbProcedure="false">#REF!</definedName>
    <definedName function="false" hidden="false" name="______________REC15583" vbProcedure="false">#REF!</definedName>
    <definedName function="false" hidden="false" name="______________REC15590" vbProcedure="false">#REF!</definedName>
    <definedName function="false" hidden="false" name="______________REC15591" vbProcedure="false">#REF!</definedName>
    <definedName function="false" hidden="false" name="______________REC15610" vbProcedure="false">#REF!</definedName>
    <definedName function="false" hidden="false" name="______________REC15625" vbProcedure="false">#REF!</definedName>
    <definedName function="false" hidden="false" name="______________REC15635" vbProcedure="false">#REF!</definedName>
    <definedName function="false" hidden="false" name="______________REC15655" vbProcedure="false">#REF!</definedName>
    <definedName function="false" hidden="false" name="______________REC15665" vbProcedure="false">#REF!</definedName>
    <definedName function="false" hidden="false" name="______________REC16515" vbProcedure="false">#REF!</definedName>
    <definedName function="false" hidden="false" name="______________REC16535" vbProcedure="false">#REF!</definedName>
    <definedName function="false" hidden="false" name="______________REC17140" vbProcedure="false">#REF!</definedName>
    <definedName function="false" hidden="false" name="______________REC19500" vbProcedure="false">#REF!</definedName>
    <definedName function="false" hidden="false" name="______________REC19501" vbProcedure="false">#REF!</definedName>
    <definedName function="false" hidden="false" name="______________REC19502" vbProcedure="false">#REF!</definedName>
    <definedName function="false" hidden="false" name="______________REC19503" vbProcedure="false">#REF!</definedName>
    <definedName function="false" hidden="false" name="______________REC19504" vbProcedure="false">#REF!</definedName>
    <definedName function="false" hidden="false" name="______________REC19505" vbProcedure="false">#REF!</definedName>
    <definedName function="false" hidden="false" name="______________REC20100" vbProcedure="false">#REF!</definedName>
    <definedName function="false" hidden="false" name="______________REC20105" vbProcedure="false">#REF!</definedName>
    <definedName function="false" hidden="false" name="______________REC20110" vbProcedure="false">#REF!</definedName>
    <definedName function="false" hidden="false" name="______________REC20115" vbProcedure="false">#REF!</definedName>
    <definedName function="false" hidden="false" name="______________REC20130" vbProcedure="false">#REF!</definedName>
    <definedName function="false" hidden="false" name="______________REC20135" vbProcedure="false">#REF!</definedName>
    <definedName function="false" hidden="false" name="______________REC20140" vbProcedure="false">#REF!</definedName>
    <definedName function="false" hidden="false" name="______________REC20145" vbProcedure="false">#REF!</definedName>
    <definedName function="false" hidden="false" name="______________REC20150" vbProcedure="false">#REF!</definedName>
    <definedName function="false" hidden="false" name="______________REC20155" vbProcedure="false">#REF!</definedName>
    <definedName function="false" hidden="false" name="______________REC20175" vbProcedure="false">#REF!</definedName>
    <definedName function="false" hidden="false" name="______________REC20185" vbProcedure="false">#REF!</definedName>
    <definedName function="false" hidden="false" name="______________REC20190" vbProcedure="false">#REF!</definedName>
    <definedName function="false" hidden="false" name="______________REC20195" vbProcedure="false">#REF!</definedName>
    <definedName function="false" hidden="false" name="______________REC20210" vbProcedure="false">#REF!</definedName>
    <definedName function="false" hidden="false" name="______________svi2" vbProcedure="false">#REF!</definedName>
    <definedName function="false" hidden="false" name="______________UNI11100" vbProcedure="false">#REF!</definedName>
    <definedName function="false" hidden="false" name="______________UNI11110" vbProcedure="false">#REF!</definedName>
    <definedName function="false" hidden="false" name="______________UNI11115" vbProcedure="false">#REF!</definedName>
    <definedName function="false" hidden="false" name="______________UNI11125" vbProcedure="false">#REF!</definedName>
    <definedName function="false" hidden="false" name="______________UNI11130" vbProcedure="false">#REF!</definedName>
    <definedName function="false" hidden="false" name="______________UNI11135" vbProcedure="false">#REF!</definedName>
    <definedName function="false" hidden="false" name="______________UNI11145" vbProcedure="false">#REF!</definedName>
    <definedName function="false" hidden="false" name="______________UNI11150" vbProcedure="false">#REF!</definedName>
    <definedName function="false" hidden="false" name="______________UNI11165" vbProcedure="false">#REF!</definedName>
    <definedName function="false" hidden="false" name="______________UNI11170" vbProcedure="false">#REF!</definedName>
    <definedName function="false" hidden="false" name="______________UNI11180" vbProcedure="false">#REF!</definedName>
    <definedName function="false" hidden="false" name="______________UNI11185" vbProcedure="false">#REF!</definedName>
    <definedName function="false" hidden="false" name="______________UNI11220" vbProcedure="false">#REF!</definedName>
    <definedName function="false" hidden="false" name="______________UNI12105" vbProcedure="false">#REF!</definedName>
    <definedName function="false" hidden="false" name="______________UNI12555" vbProcedure="false">#REF!</definedName>
    <definedName function="false" hidden="false" name="______________UNI12570" vbProcedure="false">#REF!</definedName>
    <definedName function="false" hidden="false" name="______________UNI12575" vbProcedure="false">#REF!</definedName>
    <definedName function="false" hidden="false" name="______________UNI12580" vbProcedure="false">#REF!</definedName>
    <definedName function="false" hidden="false" name="______________UNI12600" vbProcedure="false">#REF!</definedName>
    <definedName function="false" hidden="false" name="______________UNI12610" vbProcedure="false">#REF!</definedName>
    <definedName function="false" hidden="false" name="______________UNI12630" vbProcedure="false">#REF!</definedName>
    <definedName function="false" hidden="false" name="______________UNI12631" vbProcedure="false">#REF!</definedName>
    <definedName function="false" hidden="false" name="______________UNI12640" vbProcedure="false">#REF!</definedName>
    <definedName function="false" hidden="false" name="______________UNI12645" vbProcedure="false">#REF!</definedName>
    <definedName function="false" hidden="false" name="______________UNI12665" vbProcedure="false">#REF!</definedName>
    <definedName function="false" hidden="false" name="______________UNI12690" vbProcedure="false">#REF!</definedName>
    <definedName function="false" hidden="false" name="______________UNI12700" vbProcedure="false">#REF!</definedName>
    <definedName function="false" hidden="false" name="______________UNI12710" vbProcedure="false">#REF!</definedName>
    <definedName function="false" hidden="false" name="______________UNI13111" vbProcedure="false">#REF!</definedName>
    <definedName function="false" hidden="false" name="______________UNI13112" vbProcedure="false">#REF!</definedName>
    <definedName function="false" hidden="false" name="______________UNI13121" vbProcedure="false">#REF!</definedName>
    <definedName function="false" hidden="false" name="______________UNI13720" vbProcedure="false">#REF!</definedName>
    <definedName function="false" hidden="false" name="______________UNI14100" vbProcedure="false">#REF!</definedName>
    <definedName function="false" hidden="false" name="______________UNI14161" vbProcedure="false">#REF!</definedName>
    <definedName function="false" hidden="false" name="______________UNI14195" vbProcedure="false">#REF!</definedName>
    <definedName function="false" hidden="false" name="______________UNI14205" vbProcedure="false">#REF!</definedName>
    <definedName function="false" hidden="false" name="______________UNI14260" vbProcedure="false">#REF!</definedName>
    <definedName function="false" hidden="false" name="______________UNI14500" vbProcedure="false">#REF!</definedName>
    <definedName function="false" hidden="false" name="______________UNI14515" vbProcedure="false">#REF!</definedName>
    <definedName function="false" hidden="false" name="______________UNI14555" vbProcedure="false">#REF!</definedName>
    <definedName function="false" hidden="false" name="______________UNI14565" vbProcedure="false">#REF!</definedName>
    <definedName function="false" hidden="false" name="______________UNI15135" vbProcedure="false">#REF!</definedName>
    <definedName function="false" hidden="false" name="______________UNI15140" vbProcedure="false">#REF!</definedName>
    <definedName function="false" hidden="false" name="______________UNI15195" vbProcedure="false">#REF!</definedName>
    <definedName function="false" hidden="false" name="______________UNI15225" vbProcedure="false">#REF!</definedName>
    <definedName function="false" hidden="false" name="______________UNI15230" vbProcedure="false">#REF!</definedName>
    <definedName function="false" hidden="false" name="______________UNI15515" vbProcedure="false">#REF!</definedName>
    <definedName function="false" hidden="false" name="______________UNI15560" vbProcedure="false">#REF!</definedName>
    <definedName function="false" hidden="false" name="______________UNI15565" vbProcedure="false">#REF!</definedName>
    <definedName function="false" hidden="false" name="______________UNI15570" vbProcedure="false">#REF!</definedName>
    <definedName function="false" hidden="false" name="______________UNI15575" vbProcedure="false">#REF!</definedName>
    <definedName function="false" hidden="false" name="______________UNI15583" vbProcedure="false">#REF!</definedName>
    <definedName function="false" hidden="false" name="______________UNI15590" vbProcedure="false">#REF!</definedName>
    <definedName function="false" hidden="false" name="______________UNI15591" vbProcedure="false">#REF!</definedName>
    <definedName function="false" hidden="false" name="______________UNI15610" vbProcedure="false">#REF!</definedName>
    <definedName function="false" hidden="false" name="______________UNI15625" vbProcedure="false">#REF!</definedName>
    <definedName function="false" hidden="false" name="______________UNI15635" vbProcedure="false">#REF!</definedName>
    <definedName function="false" hidden="false" name="______________UNI15655" vbProcedure="false">#REF!</definedName>
    <definedName function="false" hidden="false" name="______________UNI15665" vbProcedure="false">#REF!</definedName>
    <definedName function="false" hidden="false" name="______________UNI16515" vbProcedure="false">#REF!</definedName>
    <definedName function="false" hidden="false" name="______________UNI16535" vbProcedure="false">#REF!</definedName>
    <definedName function="false" hidden="false" name="______________UNI17140" vbProcedure="false">#REF!</definedName>
    <definedName function="false" hidden="false" name="______________UNI19500" vbProcedure="false">#REF!</definedName>
    <definedName function="false" hidden="false" name="______________UNI19501" vbProcedure="false">#REF!</definedName>
    <definedName function="false" hidden="false" name="______________UNI19502" vbProcedure="false">#REF!</definedName>
    <definedName function="false" hidden="false" name="______________UNI19503" vbProcedure="false">#REF!</definedName>
    <definedName function="false" hidden="false" name="______________UNI19504" vbProcedure="false">#REF!</definedName>
    <definedName function="false" hidden="false" name="______________UNI19505" vbProcedure="false">#REF!</definedName>
    <definedName function="false" hidden="false" name="______________UNI20100" vbProcedure="false">#REF!</definedName>
    <definedName function="false" hidden="false" name="______________UNI20105" vbProcedure="false">#REF!</definedName>
    <definedName function="false" hidden="false" name="______________UNI20110" vbProcedure="false">#REF!</definedName>
    <definedName function="false" hidden="false" name="______________UNI20115" vbProcedure="false">#REF!</definedName>
    <definedName function="false" hidden="false" name="______________UNI20130" vbProcedure="false">#REF!</definedName>
    <definedName function="false" hidden="false" name="______________UNI20140" vbProcedure="false">#REF!</definedName>
    <definedName function="false" hidden="false" name="______________UNI20145" vbProcedure="false">#REF!</definedName>
    <definedName function="false" hidden="false" name="______________UNI20150" vbProcedure="false">#REF!</definedName>
    <definedName function="false" hidden="false" name="______________UNI20155" vbProcedure="false">#REF!</definedName>
    <definedName function="false" hidden="false" name="______________UNI20175" vbProcedure="false">#REF!</definedName>
    <definedName function="false" hidden="false" name="______________UNI20185" vbProcedure="false">#REF!</definedName>
    <definedName function="false" hidden="false" name="______________UNI20190" vbProcedure="false">#REF!</definedName>
    <definedName function="false" hidden="false" name="______________UNI20195" vbProcedure="false">#REF!</definedName>
    <definedName function="false" hidden="false" name="______________UNI20210" vbProcedure="false">#REF!</definedName>
    <definedName function="false" hidden="false" name="______________VAL11100" vbProcedure="false">#REF!</definedName>
    <definedName function="false" hidden="false" name="______________VAL11110" vbProcedure="false">#REF!</definedName>
    <definedName function="false" hidden="false" name="______________VAL11115" vbProcedure="false">#REF!</definedName>
    <definedName function="false" hidden="false" name="______________VAL11125" vbProcedure="false">#REF!</definedName>
    <definedName function="false" hidden="false" name="______________VAL11130" vbProcedure="false">#REF!</definedName>
    <definedName function="false" hidden="false" name="______________VAL11135" vbProcedure="false">#REF!</definedName>
    <definedName function="false" hidden="false" name="______________VAL11145" vbProcedure="false">#REF!</definedName>
    <definedName function="false" hidden="false" name="______________VAL11150" vbProcedure="false">#REF!</definedName>
    <definedName function="false" hidden="false" name="______________VAL11165" vbProcedure="false">#REF!</definedName>
    <definedName function="false" hidden="false" name="______________VAL11170" vbProcedure="false">#REF!</definedName>
    <definedName function="false" hidden="false" name="______________VAL11180" vbProcedure="false">#REF!</definedName>
    <definedName function="false" hidden="false" name="______________VAL11185" vbProcedure="false">#REF!</definedName>
    <definedName function="false" hidden="false" name="______________VAL11220" vbProcedure="false">#REF!</definedName>
    <definedName function="false" hidden="false" name="______________VAL12105" vbProcedure="false">#REF!</definedName>
    <definedName function="false" hidden="false" name="______________VAL12555" vbProcedure="false">#REF!</definedName>
    <definedName function="false" hidden="false" name="______________VAL12570" vbProcedure="false">#REF!</definedName>
    <definedName function="false" hidden="false" name="______________VAL12575" vbProcedure="false">#REF!</definedName>
    <definedName function="false" hidden="false" name="______________VAL12580" vbProcedure="false">#REF!</definedName>
    <definedName function="false" hidden="false" name="______________VAL12600" vbProcedure="false">#REF!</definedName>
    <definedName function="false" hidden="false" name="______________VAL12610" vbProcedure="false">#REF!</definedName>
    <definedName function="false" hidden="false" name="______________VAL12630" vbProcedure="false">#REF!</definedName>
    <definedName function="false" hidden="false" name="______________VAL12631" vbProcedure="false">#REF!</definedName>
    <definedName function="false" hidden="false" name="______________VAL12640" vbProcedure="false">#REF!</definedName>
    <definedName function="false" hidden="false" name="______________VAL12645" vbProcedure="false">#REF!</definedName>
    <definedName function="false" hidden="false" name="______________VAL12665" vbProcedure="false">#REF!</definedName>
    <definedName function="false" hidden="false" name="______________VAL12690" vbProcedure="false">#REF!</definedName>
    <definedName function="false" hidden="false" name="______________VAL12700" vbProcedure="false">#REF!</definedName>
    <definedName function="false" hidden="false" name="______________VAL12710" vbProcedure="false">#REF!</definedName>
    <definedName function="false" hidden="false" name="______________VAL13111" vbProcedure="false">#REF!</definedName>
    <definedName function="false" hidden="false" name="______________VAL13112" vbProcedure="false">#REF!</definedName>
    <definedName function="false" hidden="false" name="______________VAL13121" vbProcedure="false">#REF!</definedName>
    <definedName function="false" hidden="false" name="______________VAL13720" vbProcedure="false">#REF!</definedName>
    <definedName function="false" hidden="false" name="______________VAL14100" vbProcedure="false">#REF!</definedName>
    <definedName function="false" hidden="false" name="______________VAL14161" vbProcedure="false">#REF!</definedName>
    <definedName function="false" hidden="false" name="______________VAL14195" vbProcedure="false">#REF!</definedName>
    <definedName function="false" hidden="false" name="______________VAL14205" vbProcedure="false">#REF!</definedName>
    <definedName function="false" hidden="false" name="______________VAL14260" vbProcedure="false">#REF!</definedName>
    <definedName function="false" hidden="false" name="______________VAL14500" vbProcedure="false">#REF!</definedName>
    <definedName function="false" hidden="false" name="______________VAL14515" vbProcedure="false">#REF!</definedName>
    <definedName function="false" hidden="false" name="______________VAL14555" vbProcedure="false">#REF!</definedName>
    <definedName function="false" hidden="false" name="______________VAL14565" vbProcedure="false">#REF!</definedName>
    <definedName function="false" hidden="false" name="______________VAL15135" vbProcedure="false">#REF!</definedName>
    <definedName function="false" hidden="false" name="______________VAL15140" vbProcedure="false">#REF!</definedName>
    <definedName function="false" hidden="false" name="______________VAL15195" vbProcedure="false">#REF!</definedName>
    <definedName function="false" hidden="false" name="______________VAL15225" vbProcedure="false">#REF!</definedName>
    <definedName function="false" hidden="false" name="______________VAL15230" vbProcedure="false">#REF!</definedName>
    <definedName function="false" hidden="false" name="______________VAL15515" vbProcedure="false">#REF!</definedName>
    <definedName function="false" hidden="false" name="______________VAL15560" vbProcedure="false">#REF!</definedName>
    <definedName function="false" hidden="false" name="______________VAL15565" vbProcedure="false">#REF!</definedName>
    <definedName function="false" hidden="false" name="______________VAL15570" vbProcedure="false">#REF!</definedName>
    <definedName function="false" hidden="false" name="______________VAL15575" vbProcedure="false">#REF!</definedName>
    <definedName function="false" hidden="false" name="______________VAL15583" vbProcedure="false">#REF!</definedName>
    <definedName function="false" hidden="false" name="______________VAL15590" vbProcedure="false">#REF!</definedName>
    <definedName function="false" hidden="false" name="______________VAL15591" vbProcedure="false">#REF!</definedName>
    <definedName function="false" hidden="false" name="______________VAL15610" vbProcedure="false">#REF!</definedName>
    <definedName function="false" hidden="false" name="______________VAL15625" vbProcedure="false">#REF!</definedName>
    <definedName function="false" hidden="false" name="______________VAL15635" vbProcedure="false">#REF!</definedName>
    <definedName function="false" hidden="false" name="______________VAL15655" vbProcedure="false">#REF!</definedName>
    <definedName function="false" hidden="false" name="______________VAL15665" vbProcedure="false">#REF!</definedName>
    <definedName function="false" hidden="false" name="______________VAL16515" vbProcedure="false">#REF!</definedName>
    <definedName function="false" hidden="false" name="______________VAL16535" vbProcedure="false">#REF!</definedName>
    <definedName function="false" hidden="false" name="______________VAL17140" vbProcedure="false">#REF!</definedName>
    <definedName function="false" hidden="false" name="______________VAL19500" vbProcedure="false">#REF!</definedName>
    <definedName function="false" hidden="false" name="______________VAL19501" vbProcedure="false">#REF!</definedName>
    <definedName function="false" hidden="false" name="______________VAL19502" vbProcedure="false">#REF!</definedName>
    <definedName function="false" hidden="false" name="______________VAL19503" vbProcedure="false">#REF!</definedName>
    <definedName function="false" hidden="false" name="______________VAL19504" vbProcedure="false">#REF!</definedName>
    <definedName function="false" hidden="false" name="______________VAL19505" vbProcedure="false">#REF!</definedName>
    <definedName function="false" hidden="false" name="______________VAL20100" vbProcedure="false">#REF!</definedName>
    <definedName function="false" hidden="false" name="______________VAL20105" vbProcedure="false">#REF!</definedName>
    <definedName function="false" hidden="false" name="______________VAL20110" vbProcedure="false">#REF!</definedName>
    <definedName function="false" hidden="false" name="______________VAL20115" vbProcedure="false">#REF!</definedName>
    <definedName function="false" hidden="false" name="______________VAL20130" vbProcedure="false">#REF!</definedName>
    <definedName function="false" hidden="false" name="______________VAL20135" vbProcedure="false">#REF!</definedName>
    <definedName function="false" hidden="false" name="______________VAL20140" vbProcedure="false">#REF!</definedName>
    <definedName function="false" hidden="false" name="______________VAL20145" vbProcedure="false">#REF!</definedName>
    <definedName function="false" hidden="false" name="______________VAL20150" vbProcedure="false">#REF!</definedName>
    <definedName function="false" hidden="false" name="______________VAL20155" vbProcedure="false">#REF!</definedName>
    <definedName function="false" hidden="false" name="______________VAL20175" vbProcedure="false">#REF!</definedName>
    <definedName function="false" hidden="false" name="______________VAL20185" vbProcedure="false">#REF!</definedName>
    <definedName function="false" hidden="false" name="______________VAL20190" vbProcedure="false">#REF!</definedName>
    <definedName function="false" hidden="false" name="______________VAL20195" vbProcedure="false">#REF!</definedName>
    <definedName function="false" hidden="false" name="______________VAL20210" vbProcedure="false">#REF!</definedName>
    <definedName function="false" hidden="false" name="_______________UNI20135" vbProcedure="false">#REF!</definedName>
    <definedName function="false" hidden="false" name="________________A1" vbProcedure="false">#REF!</definedName>
    <definedName function="false" hidden="false" name="________________cab1" vbProcedure="false">#REF!</definedName>
    <definedName function="false" hidden="false" name="________________COM010201" vbProcedure="false">#REF!</definedName>
    <definedName function="false" hidden="false" name="________________COM010202" vbProcedure="false">#REF!</definedName>
    <definedName function="false" hidden="false" name="________________COM010205" vbProcedure="false">#REF!</definedName>
    <definedName function="false" hidden="false" name="________________COM010206" vbProcedure="false">#REF!</definedName>
    <definedName function="false" hidden="false" name="________________COM010210" vbProcedure="false">#REF!</definedName>
    <definedName function="false" hidden="false" name="________________COM010301" vbProcedure="false">#REF!</definedName>
    <definedName function="false" hidden="false" name="________________COM010401" vbProcedure="false">#REF!</definedName>
    <definedName function="false" hidden="false" name="________________COM010402" vbProcedure="false">#REF!</definedName>
    <definedName function="false" hidden="false" name="________________COM010407" vbProcedure="false">#REF!</definedName>
    <definedName function="false" hidden="false" name="________________COM010413" vbProcedure="false">#REF!</definedName>
    <definedName function="false" hidden="false" name="________________COM010501" vbProcedure="false">#REF!</definedName>
    <definedName function="false" hidden="false" name="________________COM010503" vbProcedure="false">#REF!</definedName>
    <definedName function="false" hidden="false" name="________________COM010505" vbProcedure="false">#REF!</definedName>
    <definedName function="false" hidden="false" name="________________COM010509" vbProcedure="false">#REF!</definedName>
    <definedName function="false" hidden="false" name="________________COM010512" vbProcedure="false">#REF!</definedName>
    <definedName function="false" hidden="false" name="________________COM010518" vbProcedure="false">#REF!</definedName>
    <definedName function="false" hidden="false" name="________________COM010519" vbProcedure="false">#REF!</definedName>
    <definedName function="false" hidden="false" name="________________COM010521" vbProcedure="false">#REF!</definedName>
    <definedName function="false" hidden="false" name="________________COM010523" vbProcedure="false">#REF!</definedName>
    <definedName function="false" hidden="false" name="________________COM010532" vbProcedure="false">#REF!</definedName>
    <definedName function="false" hidden="false" name="________________COM010533" vbProcedure="false">#REF!</definedName>
    <definedName function="false" hidden="false" name="________________COM010536" vbProcedure="false">#REF!</definedName>
    <definedName function="false" hidden="false" name="________________COM010701" vbProcedure="false">#REF!</definedName>
    <definedName function="false" hidden="false" name="________________COM010703" vbProcedure="false">#REF!</definedName>
    <definedName function="false" hidden="false" name="________________COM010705" vbProcedure="false">#REF!</definedName>
    <definedName function="false" hidden="false" name="________________COM010708" vbProcedure="false">#REF!</definedName>
    <definedName function="false" hidden="false" name="________________COM010710" vbProcedure="false">#REF!</definedName>
    <definedName function="false" hidden="false" name="________________COM010712" vbProcedure="false">#REF!</definedName>
    <definedName function="false" hidden="false" name="________________COM010717" vbProcedure="false">#REF!</definedName>
    <definedName function="false" hidden="false" name="________________COM010718" vbProcedure="false">#REF!</definedName>
    <definedName function="false" hidden="false" name="________________COM020201" vbProcedure="false">#REF!</definedName>
    <definedName function="false" hidden="false" name="________________COM020205" vbProcedure="false">#REF!</definedName>
    <definedName function="false" hidden="false" name="________________COM020211" vbProcedure="false">#REF!</definedName>
    <definedName function="false" hidden="false" name="________________COM020217" vbProcedure="false">#REF!</definedName>
    <definedName function="false" hidden="false" name="________________COM030102" vbProcedure="false">#REF!</definedName>
    <definedName function="false" hidden="false" name="________________COM030201" vbProcedure="false">#REF!</definedName>
    <definedName function="false" hidden="false" name="________________COM030303" vbProcedure="false">#REF!</definedName>
    <definedName function="false" hidden="false" name="________________COM030317" vbProcedure="false">#REF!</definedName>
    <definedName function="false" hidden="false" name="________________COM040101" vbProcedure="false">#REF!</definedName>
    <definedName function="false" hidden="false" name="________________COM040202" vbProcedure="false">#REF!</definedName>
    <definedName function="false" hidden="false" name="________________COM050103" vbProcedure="false">#REF!</definedName>
    <definedName function="false" hidden="false" name="________________COM050207" vbProcedure="false">#REF!</definedName>
    <definedName function="false" hidden="false" name="________________COM060101" vbProcedure="false">#REF!</definedName>
    <definedName function="false" hidden="false" name="________________COM080101" vbProcedure="false">#REF!</definedName>
    <definedName function="false" hidden="false" name="________________COM080310" vbProcedure="false">#REF!</definedName>
    <definedName function="false" hidden="false" name="________________COM090101" vbProcedure="false">#REF!</definedName>
    <definedName function="false" hidden="false" name="________________COM100302" vbProcedure="false">#REF!</definedName>
    <definedName function="false" hidden="false" name="________________COM110101" vbProcedure="false">#REF!</definedName>
    <definedName function="false" hidden="false" name="________________COM110104" vbProcedure="false">#REF!</definedName>
    <definedName function="false" hidden="false" name="________________COM110107" vbProcedure="false">#REF!</definedName>
    <definedName function="false" hidden="false" name="________________COM120101" vbProcedure="false">#REF!</definedName>
    <definedName function="false" hidden="false" name="________________COM120105" vbProcedure="false">#REF!</definedName>
    <definedName function="false" hidden="false" name="________________COM120106" vbProcedure="false">#REF!</definedName>
    <definedName function="false" hidden="false" name="________________COM120107" vbProcedure="false">#REF!</definedName>
    <definedName function="false" hidden="false" name="________________COM120110" vbProcedure="false">#REF!</definedName>
    <definedName function="false" hidden="false" name="________________COM120150" vbProcedure="false">#REF!</definedName>
    <definedName function="false" hidden="false" name="________________COM130101" vbProcedure="false">#REF!</definedName>
    <definedName function="false" hidden="false" name="________________COM130103" vbProcedure="false">#REF!</definedName>
    <definedName function="false" hidden="false" name="________________COM130304" vbProcedure="false">#REF!</definedName>
    <definedName function="false" hidden="false" name="________________COM130401" vbProcedure="false">#REF!</definedName>
    <definedName function="false" hidden="false" name="________________COM140102" vbProcedure="false">#REF!</definedName>
    <definedName function="false" hidden="false" name="________________COM140109" vbProcedure="false">#REF!</definedName>
    <definedName function="false" hidden="false" name="________________COM140113" vbProcedure="false">#REF!</definedName>
    <definedName function="false" hidden="false" name="________________COM140122" vbProcedure="false">#REF!</definedName>
    <definedName function="false" hidden="false" name="________________COM140126" vbProcedure="false">#REF!</definedName>
    <definedName function="false" hidden="false" name="________________COM140129" vbProcedure="false">#REF!</definedName>
    <definedName function="false" hidden="false" name="________________COM140135" vbProcedure="false">#REF!</definedName>
    <definedName function="false" hidden="false" name="________________COM140143" vbProcedure="false">#REF!</definedName>
    <definedName function="false" hidden="false" name="________________COM140145" vbProcedure="false">#REF!</definedName>
    <definedName function="false" hidden="false" name="________________COM150130" vbProcedure="false">#REF!</definedName>
    <definedName function="false" hidden="false" name="________________COM170101" vbProcedure="false">#REF!</definedName>
    <definedName function="false" hidden="false" name="________________COM170102" vbProcedure="false">#REF!</definedName>
    <definedName function="false" hidden="false" name="________________COM170103" vbProcedure="false">#REF!</definedName>
    <definedName function="false" hidden="false" name="________________GLB2" vbProcedure="false">#REF!</definedName>
    <definedName function="false" hidden="false" name="________________i3" vbProcedure="false">#REF!</definedName>
    <definedName function="false" hidden="false" name="________________MAO010201" vbProcedure="false">#REF!</definedName>
    <definedName function="false" hidden="false" name="________________MAO010202" vbProcedure="false">#REF!</definedName>
    <definedName function="false" hidden="false" name="________________MAO010205" vbProcedure="false">#REF!</definedName>
    <definedName function="false" hidden="false" name="________________MAO010206" vbProcedure="false">#REF!</definedName>
    <definedName function="false" hidden="false" name="________________MAO010210" vbProcedure="false">#REF!</definedName>
    <definedName function="false" hidden="false" name="________________MAO010401" vbProcedure="false">#REF!</definedName>
    <definedName function="false" hidden="false" name="________________MAO010402" vbProcedure="false">#REF!</definedName>
    <definedName function="false" hidden="false" name="________________MAO010407" vbProcedure="false">#REF!</definedName>
    <definedName function="false" hidden="false" name="________________MAO010413" vbProcedure="false">#REF!</definedName>
    <definedName function="false" hidden="false" name="________________MAO010501" vbProcedure="false">#REF!</definedName>
    <definedName function="false" hidden="false" name="________________MAO010503" vbProcedure="false">#REF!</definedName>
    <definedName function="false" hidden="false" name="________________MAO010505" vbProcedure="false">#REF!</definedName>
    <definedName function="false" hidden="false" name="________________MAO010509" vbProcedure="false">#REF!</definedName>
    <definedName function="false" hidden="false" name="________________MAO010512" vbProcedure="false">#REF!</definedName>
    <definedName function="false" hidden="false" name="________________MAO010518" vbProcedure="false">#REF!</definedName>
    <definedName function="false" hidden="false" name="________________MAO010519" vbProcedure="false">#REF!</definedName>
    <definedName function="false" hidden="false" name="________________MAO010521" vbProcedure="false">#REF!</definedName>
    <definedName function="false" hidden="false" name="________________MAO010523" vbProcedure="false">#REF!</definedName>
    <definedName function="false" hidden="false" name="________________MAO010532" vbProcedure="false">#REF!</definedName>
    <definedName function="false" hidden="false" name="________________MAO010533" vbProcedure="false">#REF!</definedName>
    <definedName function="false" hidden="false" name="________________MAO010536" vbProcedure="false">#REF!</definedName>
    <definedName function="false" hidden="false" name="________________MAO010701" vbProcedure="false">#REF!</definedName>
    <definedName function="false" hidden="false" name="________________MAO010703" vbProcedure="false">#REF!</definedName>
    <definedName function="false" hidden="false" name="________________MAO010705" vbProcedure="false">#REF!</definedName>
    <definedName function="false" hidden="false" name="________________MAO010708" vbProcedure="false">#REF!</definedName>
    <definedName function="false" hidden="false" name="________________MAO010710" vbProcedure="false">#REF!</definedName>
    <definedName function="false" hidden="false" name="________________MAO010712" vbProcedure="false">#REF!</definedName>
    <definedName function="false" hidden="false" name="________________MAO010717" vbProcedure="false">#REF!</definedName>
    <definedName function="false" hidden="false" name="________________MAO020201" vbProcedure="false">#REF!</definedName>
    <definedName function="false" hidden="false" name="________________MAO020205" vbProcedure="false">#REF!</definedName>
    <definedName function="false" hidden="false" name="________________MAO020211" vbProcedure="false">#REF!</definedName>
    <definedName function="false" hidden="false" name="________________MAO020217" vbProcedure="false">#REF!</definedName>
    <definedName function="false" hidden="false" name="________________MAO030102" vbProcedure="false">#REF!</definedName>
    <definedName function="false" hidden="false" name="________________MAO030201" vbProcedure="false">#REF!</definedName>
    <definedName function="false" hidden="false" name="________________MAO030303" vbProcedure="false">#REF!</definedName>
    <definedName function="false" hidden="false" name="________________MAO030317" vbProcedure="false">#REF!</definedName>
    <definedName function="false" hidden="false" name="________________MAO040101" vbProcedure="false">#REF!</definedName>
    <definedName function="false" hidden="false" name="________________MAO040202" vbProcedure="false">#REF!</definedName>
    <definedName function="false" hidden="false" name="________________MAO050103" vbProcedure="false">#REF!</definedName>
    <definedName function="false" hidden="false" name="________________MAO050207" vbProcedure="false">#REF!</definedName>
    <definedName function="false" hidden="false" name="________________MAO060101" vbProcedure="false">#REF!</definedName>
    <definedName function="false" hidden="false" name="________________MAO080310" vbProcedure="false">#REF!</definedName>
    <definedName function="false" hidden="false" name="________________MAO090101" vbProcedure="false">#REF!</definedName>
    <definedName function="false" hidden="false" name="________________MAO110101" vbProcedure="false">#REF!</definedName>
    <definedName function="false" hidden="false" name="________________MAO110104" vbProcedure="false">#REF!</definedName>
    <definedName function="false" hidden="false" name="________________MAO110107" vbProcedure="false">#REF!</definedName>
    <definedName function="false" hidden="false" name="________________MAO120101" vbProcedure="false">#REF!</definedName>
    <definedName function="false" hidden="false" name="________________MAO120105" vbProcedure="false">#REF!</definedName>
    <definedName function="false" hidden="false" name="________________MAO120106" vbProcedure="false">#REF!</definedName>
    <definedName function="false" hidden="false" name="________________MAO120107" vbProcedure="false">#REF!</definedName>
    <definedName function="false" hidden="false" name="________________MAO120110" vbProcedure="false">#REF!</definedName>
    <definedName function="false" hidden="false" name="________________MAO120150" vbProcedure="false">#REF!</definedName>
    <definedName function="false" hidden="false" name="________________MAO130101" vbProcedure="false">#REF!</definedName>
    <definedName function="false" hidden="false" name="________________MAO130103" vbProcedure="false">#REF!</definedName>
    <definedName function="false" hidden="false" name="________________MAO130304" vbProcedure="false">#REF!</definedName>
    <definedName function="false" hidden="false" name="________________MAO130401" vbProcedure="false">#REF!</definedName>
    <definedName function="false" hidden="false" name="________________MAO140102" vbProcedure="false">#REF!</definedName>
    <definedName function="false" hidden="false" name="________________MAO140109" vbProcedure="false">#REF!</definedName>
    <definedName function="false" hidden="false" name="________________MAO140113" vbProcedure="false">#REF!</definedName>
    <definedName function="false" hidden="false" name="________________MAO140122" vbProcedure="false">#REF!</definedName>
    <definedName function="false" hidden="false" name="________________MAO140126" vbProcedure="false">#REF!</definedName>
    <definedName function="false" hidden="false" name="________________MAO140129" vbProcedure="false">#REF!</definedName>
    <definedName function="false" hidden="false" name="________________MAO140135" vbProcedure="false">#REF!</definedName>
    <definedName function="false" hidden="false" name="________________MAO140143" vbProcedure="false">#REF!</definedName>
    <definedName function="false" hidden="false" name="________________MAO140145" vbProcedure="false">#REF!</definedName>
    <definedName function="false" hidden="false" name="________________MAT010301" vbProcedure="false">#REF!</definedName>
    <definedName function="false" hidden="false" name="________________MAT010401" vbProcedure="false">#REF!</definedName>
    <definedName function="false" hidden="false" name="________________MAT010402" vbProcedure="false">#REF!</definedName>
    <definedName function="false" hidden="false" name="________________MAT010407" vbProcedure="false">#REF!</definedName>
    <definedName function="false" hidden="false" name="________________MAT010413" vbProcedure="false">#REF!</definedName>
    <definedName function="false" hidden="false" name="________________MAT010536" vbProcedure="false">#REF!</definedName>
    <definedName function="false" hidden="false" name="________________MAT010703" vbProcedure="false">#REF!</definedName>
    <definedName function="false" hidden="false" name="________________MAT010708" vbProcedure="false">#REF!</definedName>
    <definedName function="false" hidden="false" name="________________MAT010710" vbProcedure="false">#REF!</definedName>
    <definedName function="false" hidden="false" name="________________MAT010718" vbProcedure="false">#REF!</definedName>
    <definedName function="false" hidden="false" name="________________MAT020201" vbProcedure="false">#REF!</definedName>
    <definedName function="false" hidden="false" name="________________MAT020205" vbProcedure="false">#REF!</definedName>
    <definedName function="false" hidden="false" name="________________MAT020211" vbProcedure="false">#REF!</definedName>
    <definedName function="false" hidden="false" name="________________MAT030102" vbProcedure="false">#REF!</definedName>
    <definedName function="false" hidden="false" name="________________MAT030201" vbProcedure="false">#REF!</definedName>
    <definedName function="false" hidden="false" name="________________MAT030303" vbProcedure="false">#REF!</definedName>
    <definedName function="false" hidden="false" name="________________MAT030317" vbProcedure="false">#REF!</definedName>
    <definedName function="false" hidden="false" name="________________MAT040101" vbProcedure="false">#REF!</definedName>
    <definedName function="false" hidden="false" name="________________MAT040202" vbProcedure="false">#REF!</definedName>
    <definedName function="false" hidden="false" name="________________MAT050103" vbProcedure="false">#REF!</definedName>
    <definedName function="false" hidden="false" name="________________MAT050207" vbProcedure="false">#REF!</definedName>
    <definedName function="false" hidden="false" name="________________MAT060101" vbProcedure="false">#REF!</definedName>
    <definedName function="false" hidden="false" name="________________MAT080101" vbProcedure="false">#REF!</definedName>
    <definedName function="false" hidden="false" name="________________MAT080310" vbProcedure="false">#REF!</definedName>
    <definedName function="false" hidden="false" name="________________MAT090101" vbProcedure="false">#REF!</definedName>
    <definedName function="false" hidden="false" name="________________MAT100302" vbProcedure="false">#REF!</definedName>
    <definedName function="false" hidden="false" name="________________MAT110101" vbProcedure="false">#REF!</definedName>
    <definedName function="false" hidden="false" name="________________MAT110104" vbProcedure="false">#REF!</definedName>
    <definedName function="false" hidden="false" name="________________MAT110107" vbProcedure="false">#REF!</definedName>
    <definedName function="false" hidden="false" name="________________MAT120101" vbProcedure="false">#REF!</definedName>
    <definedName function="false" hidden="false" name="________________MAT120105" vbProcedure="false">#REF!</definedName>
    <definedName function="false" hidden="false" name="________________MAT120106" vbProcedure="false">#REF!</definedName>
    <definedName function="false" hidden="false" name="________________MAT120107" vbProcedure="false">#REF!</definedName>
    <definedName function="false" hidden="false" name="________________MAT120110" vbProcedure="false">#REF!</definedName>
    <definedName function="false" hidden="false" name="________________MAT120150" vbProcedure="false">#REF!</definedName>
    <definedName function="false" hidden="false" name="________________MAT130101" vbProcedure="false">#REF!</definedName>
    <definedName function="false" hidden="false" name="________________MAT130103" vbProcedure="false">#REF!</definedName>
    <definedName function="false" hidden="false" name="________________MAT130304" vbProcedure="false">#REF!</definedName>
    <definedName function="false" hidden="false" name="________________MAT130401" vbProcedure="false">#REF!</definedName>
    <definedName function="false" hidden="false" name="________________MAT140102" vbProcedure="false">#REF!</definedName>
    <definedName function="false" hidden="false" name="________________MAT140109" vbProcedure="false">#REF!</definedName>
    <definedName function="false" hidden="false" name="________________MAT140113" vbProcedure="false">#REF!</definedName>
    <definedName function="false" hidden="false" name="________________MAT140122" vbProcedure="false">#REF!</definedName>
    <definedName function="false" hidden="false" name="________________MAT140126" vbProcedure="false">#REF!</definedName>
    <definedName function="false" hidden="false" name="________________MAT140129" vbProcedure="false">#REF!</definedName>
    <definedName function="false" hidden="false" name="________________MAT140135" vbProcedure="false">#REF!</definedName>
    <definedName function="false" hidden="false" name="________________MAT140143" vbProcedure="false">#REF!</definedName>
    <definedName function="false" hidden="false" name="________________MAT140145" vbProcedure="false">#REF!</definedName>
    <definedName function="false" hidden="false" name="________________MAT150130" vbProcedure="false">#REF!</definedName>
    <definedName function="false" hidden="false" name="________________MAT170101" vbProcedure="false">#REF!</definedName>
    <definedName function="false" hidden="false" name="________________MAT170102" vbProcedure="false">#REF!</definedName>
    <definedName function="false" hidden="false" name="________________MAT170103" vbProcedure="false">#REF!</definedName>
    <definedName function="false" hidden="false" name="________________PRE010201" vbProcedure="false">#REF!</definedName>
    <definedName function="false" hidden="false" name="________________PRE010202" vbProcedure="false">#REF!</definedName>
    <definedName function="false" hidden="false" name="________________PRE010205" vbProcedure="false">#REF!</definedName>
    <definedName function="false" hidden="false" name="________________PRE010206" vbProcedure="false">#REF!</definedName>
    <definedName function="false" hidden="false" name="________________PRE010210" vbProcedure="false">#REF!</definedName>
    <definedName function="false" hidden="false" name="________________PRE010301" vbProcedure="false">#REF!</definedName>
    <definedName function="false" hidden="false" name="________________PRE010401" vbProcedure="false">#REF!</definedName>
    <definedName function="false" hidden="false" name="________________PRE010402" vbProcedure="false">#REF!</definedName>
    <definedName function="false" hidden="false" name="________________PRE010407" vbProcedure="false">#REF!</definedName>
    <definedName function="false" hidden="false" name="________________PRE010413" vbProcedure="false">#REF!</definedName>
    <definedName function="false" hidden="false" name="________________PRE010501" vbProcedure="false">#REF!</definedName>
    <definedName function="false" hidden="false" name="________________PRE010503" vbProcedure="false">#REF!</definedName>
    <definedName function="false" hidden="false" name="________________PRE010505" vbProcedure="false">#REF!</definedName>
    <definedName function="false" hidden="false" name="________________PRE010509" vbProcedure="false">#REF!</definedName>
    <definedName function="false" hidden="false" name="________________PRE010512" vbProcedure="false">#REF!</definedName>
    <definedName function="false" hidden="false" name="________________PRE010518" vbProcedure="false">#REF!</definedName>
    <definedName function="false" hidden="false" name="________________PRE010519" vbProcedure="false">#REF!</definedName>
    <definedName function="false" hidden="false" name="________________PRE010521" vbProcedure="false">#REF!</definedName>
    <definedName function="false" hidden="false" name="________________PRE010523" vbProcedure="false">#REF!</definedName>
    <definedName function="false" hidden="false" name="________________PRE010532" vbProcedure="false">#REF!</definedName>
    <definedName function="false" hidden="false" name="________________PRE010533" vbProcedure="false">#REF!</definedName>
    <definedName function="false" hidden="false" name="________________PRE010536" vbProcedure="false">#REF!</definedName>
    <definedName function="false" hidden="false" name="________________PRE010701" vbProcedure="false">#REF!</definedName>
    <definedName function="false" hidden="false" name="________________PRE010703" vbProcedure="false">#REF!</definedName>
    <definedName function="false" hidden="false" name="________________PRE010705" vbProcedure="false">#REF!</definedName>
    <definedName function="false" hidden="false" name="________________PRE010708" vbProcedure="false">#REF!</definedName>
    <definedName function="false" hidden="false" name="________________PRE010710" vbProcedure="false">#REF!</definedName>
    <definedName function="false" hidden="false" name="________________PRE010712" vbProcedure="false">#REF!</definedName>
    <definedName function="false" hidden="false" name="________________PRE010717" vbProcedure="false">#REF!</definedName>
    <definedName function="false" hidden="false" name="________________PRE010718" vbProcedure="false">#REF!</definedName>
    <definedName function="false" hidden="false" name="________________PRE020201" vbProcedure="false">#REF!</definedName>
    <definedName function="false" hidden="false" name="________________PRE020205" vbProcedure="false">#REF!</definedName>
    <definedName function="false" hidden="false" name="________________PRE020211" vbProcedure="false">#REF!</definedName>
    <definedName function="false" hidden="false" name="________________PRE020217" vbProcedure="false">#REF!</definedName>
    <definedName function="false" hidden="false" name="________________PRE030102" vbProcedure="false">#REF!</definedName>
    <definedName function="false" hidden="false" name="________________PRE030201" vbProcedure="false">#REF!</definedName>
    <definedName function="false" hidden="false" name="________________PRE030303" vbProcedure="false">#REF!</definedName>
    <definedName function="false" hidden="false" name="________________PRE030317" vbProcedure="false">#REF!</definedName>
    <definedName function="false" hidden="false" name="________________PRE040101" vbProcedure="false">#REF!</definedName>
    <definedName function="false" hidden="false" name="________________PRE040202" vbProcedure="false">#REF!</definedName>
    <definedName function="false" hidden="false" name="________________PRE050103" vbProcedure="false">#REF!</definedName>
    <definedName function="false" hidden="false" name="________________PRE050207" vbProcedure="false">#REF!</definedName>
    <definedName function="false" hidden="false" name="________________PRE060101" vbProcedure="false">#REF!</definedName>
    <definedName function="false" hidden="false" name="________________PRE080101" vbProcedure="false">#REF!</definedName>
    <definedName function="false" hidden="false" name="________________PRE080310" vbProcedure="false">#REF!</definedName>
    <definedName function="false" hidden="false" name="________________PRE090101" vbProcedure="false">#REF!</definedName>
    <definedName function="false" hidden="false" name="________________PRE100302" vbProcedure="false">#REF!</definedName>
    <definedName function="false" hidden="false" name="________________PRE110101" vbProcedure="false">#REF!</definedName>
    <definedName function="false" hidden="false" name="________________PRE110104" vbProcedure="false">#REF!</definedName>
    <definedName function="false" hidden="false" name="________________PRE110107" vbProcedure="false">#REF!</definedName>
    <definedName function="false" hidden="false" name="________________PRE120101" vbProcedure="false">#REF!</definedName>
    <definedName function="false" hidden="false" name="________________PRE120105" vbProcedure="false">#REF!</definedName>
    <definedName function="false" hidden="false" name="________________PRE120106" vbProcedure="false">#REF!</definedName>
    <definedName function="false" hidden="false" name="________________PRE120107" vbProcedure="false">#REF!</definedName>
    <definedName function="false" hidden="false" name="________________PRE120110" vbProcedure="false">#REF!</definedName>
    <definedName function="false" hidden="false" name="________________PRE120150" vbProcedure="false">#REF!</definedName>
    <definedName function="false" hidden="false" name="________________PRE130101" vbProcedure="false">#REF!</definedName>
    <definedName function="false" hidden="false" name="________________PRE130103" vbProcedure="false">#REF!</definedName>
    <definedName function="false" hidden="false" name="________________PRE130304" vbProcedure="false">#REF!</definedName>
    <definedName function="false" hidden="false" name="________________PRE130401" vbProcedure="false">#REF!</definedName>
    <definedName function="false" hidden="false" name="________________PRE140102" vbProcedure="false">#REF!</definedName>
    <definedName function="false" hidden="false" name="________________PRE140109" vbProcedure="false">#REF!</definedName>
    <definedName function="false" hidden="false" name="________________PRE140113" vbProcedure="false">#REF!</definedName>
    <definedName function="false" hidden="false" name="________________PRE140122" vbProcedure="false">#REF!</definedName>
    <definedName function="false" hidden="false" name="________________PRE140126" vbProcedure="false">#REF!</definedName>
    <definedName function="false" hidden="false" name="________________PRE140129" vbProcedure="false">#REF!</definedName>
    <definedName function="false" hidden="false" name="________________PRE140135" vbProcedure="false">#REF!</definedName>
    <definedName function="false" hidden="false" name="________________PRE140143" vbProcedure="false">#REF!</definedName>
    <definedName function="false" hidden="false" name="________________PRE140145" vbProcedure="false">#REF!</definedName>
    <definedName function="false" hidden="false" name="________________PRE150130" vbProcedure="false">#REF!</definedName>
    <definedName function="false" hidden="false" name="________________PRE170101" vbProcedure="false">#REF!</definedName>
    <definedName function="false" hidden="false" name="________________PRE170102" vbProcedure="false">#REF!</definedName>
    <definedName function="false" hidden="false" name="________________PRE170103" vbProcedure="false">#REF!</definedName>
    <definedName function="false" hidden="false" name="________________QUA010201" vbProcedure="false">#REF!</definedName>
    <definedName function="false" hidden="false" name="________________QUA010202" vbProcedure="false">#REF!</definedName>
    <definedName function="false" hidden="false" name="________________QUA010205" vbProcedure="false">#REF!</definedName>
    <definedName function="false" hidden="false" name="________________QUA010206" vbProcedure="false">#REF!</definedName>
    <definedName function="false" hidden="false" name="________________QUA010210" vbProcedure="false">#REF!</definedName>
    <definedName function="false" hidden="false" name="________________QUA010301" vbProcedure="false">#REF!</definedName>
    <definedName function="false" hidden="false" name="________________QUA010401" vbProcedure="false">#REF!</definedName>
    <definedName function="false" hidden="false" name="________________QUA010402" vbProcedure="false">#REF!</definedName>
    <definedName function="false" hidden="false" name="________________QUA010407" vbProcedure="false">#REF!</definedName>
    <definedName function="false" hidden="false" name="________________QUA010413" vbProcedure="false">#REF!</definedName>
    <definedName function="false" hidden="false" name="________________QUA010501" vbProcedure="false">#REF!</definedName>
    <definedName function="false" hidden="false" name="________________QUA010503" vbProcedure="false">#REF!</definedName>
    <definedName function="false" hidden="false" name="________________QUA010505" vbProcedure="false">#REF!</definedName>
    <definedName function="false" hidden="false" name="________________QUA010509" vbProcedure="false">#REF!</definedName>
    <definedName function="false" hidden="false" name="________________QUA010512" vbProcedure="false">#REF!</definedName>
    <definedName function="false" hidden="false" name="________________QUA010518" vbProcedure="false">#REF!</definedName>
    <definedName function="false" hidden="false" name="________________QUA010519" vbProcedure="false">#REF!</definedName>
    <definedName function="false" hidden="false" name="________________QUA010521" vbProcedure="false">#REF!</definedName>
    <definedName function="false" hidden="false" name="________________QUA010523" vbProcedure="false">#REF!</definedName>
    <definedName function="false" hidden="false" name="________________QUA010532" vbProcedure="false">#REF!</definedName>
    <definedName function="false" hidden="false" name="________________QUA010533" vbProcedure="false">#REF!</definedName>
    <definedName function="false" hidden="false" name="________________QUA010536" vbProcedure="false">#REF!</definedName>
    <definedName function="false" hidden="false" name="________________QUA010701" vbProcedure="false">#REF!</definedName>
    <definedName function="false" hidden="false" name="________________QUA010703" vbProcedure="false">#REF!</definedName>
    <definedName function="false" hidden="false" name="________________QUA010705" vbProcedure="false">#REF!</definedName>
    <definedName function="false" hidden="false" name="________________QUA010708" vbProcedure="false">#REF!</definedName>
    <definedName function="false" hidden="false" name="________________QUA010710" vbProcedure="false">#REF!</definedName>
    <definedName function="false" hidden="false" name="________________QUA010712" vbProcedure="false">#REF!</definedName>
    <definedName function="false" hidden="false" name="________________QUA010717" vbProcedure="false">#REF!</definedName>
    <definedName function="false" hidden="false" name="________________QUA010718" vbProcedure="false">#REF!</definedName>
    <definedName function="false" hidden="false" name="________________QUA020201" vbProcedure="false">#REF!</definedName>
    <definedName function="false" hidden="false" name="________________QUA020205" vbProcedure="false">#REF!</definedName>
    <definedName function="false" hidden="false" name="________________QUA020211" vbProcedure="false">#REF!</definedName>
    <definedName function="false" hidden="false" name="________________QUA020217" vbProcedure="false">#REF!</definedName>
    <definedName function="false" hidden="false" name="________________QUA030102" vbProcedure="false">#REF!</definedName>
    <definedName function="false" hidden="false" name="________________QUA030201" vbProcedure="false">#REF!</definedName>
    <definedName function="false" hidden="false" name="________________QUA030303" vbProcedure="false">#REF!</definedName>
    <definedName function="false" hidden="false" name="________________QUA030317" vbProcedure="false">#REF!</definedName>
    <definedName function="false" hidden="false" name="________________QUA040101" vbProcedure="false">#REF!</definedName>
    <definedName function="false" hidden="false" name="________________QUA040202" vbProcedure="false">#REF!</definedName>
    <definedName function="false" hidden="false" name="________________QUA050103" vbProcedure="false">#REF!</definedName>
    <definedName function="false" hidden="false" name="________________QUA050207" vbProcedure="false">#REF!</definedName>
    <definedName function="false" hidden="false" name="________________QUA060101" vbProcedure="false">#REF!</definedName>
    <definedName function="false" hidden="false" name="________________QUA080101" vbProcedure="false">#REF!</definedName>
    <definedName function="false" hidden="false" name="________________QUA080310" vbProcedure="false">#REF!</definedName>
    <definedName function="false" hidden="false" name="________________QUA090101" vbProcedure="false">#REF!</definedName>
    <definedName function="false" hidden="false" name="________________QUA100302" vbProcedure="false">#REF!</definedName>
    <definedName function="false" hidden="false" name="________________QUA110101" vbProcedure="false">#REF!</definedName>
    <definedName function="false" hidden="false" name="________________QUA110104" vbProcedure="false">#REF!</definedName>
    <definedName function="false" hidden="false" name="________________QUA110107" vbProcedure="false">#REF!</definedName>
    <definedName function="false" hidden="false" name="________________QUA120101" vbProcedure="false">#REF!</definedName>
    <definedName function="false" hidden="false" name="________________QUA120105" vbProcedure="false">#REF!</definedName>
    <definedName function="false" hidden="false" name="________________QUA120106" vbProcedure="false">#REF!</definedName>
    <definedName function="false" hidden="false" name="________________QUA120107" vbProcedure="false">#REF!</definedName>
    <definedName function="false" hidden="false" name="________________QUA120110" vbProcedure="false">#REF!</definedName>
    <definedName function="false" hidden="false" name="________________QUA120150" vbProcedure="false">#REF!</definedName>
    <definedName function="false" hidden="false" name="________________QUA130101" vbProcedure="false">#REF!</definedName>
    <definedName function="false" hidden="false" name="________________QUA130103" vbProcedure="false">#REF!</definedName>
    <definedName function="false" hidden="false" name="________________QUA130304" vbProcedure="false">#REF!</definedName>
    <definedName function="false" hidden="false" name="________________QUA130401" vbProcedure="false">#REF!</definedName>
    <definedName function="false" hidden="false" name="________________QUA140102" vbProcedure="false">#REF!</definedName>
    <definedName function="false" hidden="false" name="________________QUA140109" vbProcedure="false">#REF!</definedName>
    <definedName function="false" hidden="false" name="________________QUA140113" vbProcedure="false">#REF!</definedName>
    <definedName function="false" hidden="false" name="________________QUA140122" vbProcedure="false">#REF!</definedName>
    <definedName function="false" hidden="false" name="________________QUA140126" vbProcedure="false">#REF!</definedName>
    <definedName function="false" hidden="false" name="________________QUA140129" vbProcedure="false">#REF!</definedName>
    <definedName function="false" hidden="false" name="________________QUA140135" vbProcedure="false">#REF!</definedName>
    <definedName function="false" hidden="false" name="________________QUA140143" vbProcedure="false">#REF!</definedName>
    <definedName function="false" hidden="false" name="________________QUA140145" vbProcedure="false">#REF!</definedName>
    <definedName function="false" hidden="false" name="________________QUA150130" vbProcedure="false">#REF!</definedName>
    <definedName function="false" hidden="false" name="________________QUA170101" vbProcedure="false">#REF!</definedName>
    <definedName function="false" hidden="false" name="________________QUA170102" vbProcedure="false">#REF!</definedName>
    <definedName function="false" hidden="false" name="________________QUA170103" vbProcedure="false">#REF!</definedName>
    <definedName function="false" hidden="false" name="________________R" vbProcedure="false">#REF!</definedName>
    <definedName function="false" hidden="false" name="________________REC11100" vbProcedure="false">#REF!</definedName>
    <definedName function="false" hidden="false" name="________________REC11110" vbProcedure="false">#REF!</definedName>
    <definedName function="false" hidden="false" name="________________REC11115" vbProcedure="false">#REF!</definedName>
    <definedName function="false" hidden="false" name="________________REC11125" vbProcedure="false">#REF!</definedName>
    <definedName function="false" hidden="false" name="________________REC11130" vbProcedure="false">#REF!</definedName>
    <definedName function="false" hidden="false" name="________________REC11135" vbProcedure="false">#REF!</definedName>
    <definedName function="false" hidden="false" name="________________REC11145" vbProcedure="false">#REF!</definedName>
    <definedName function="false" hidden="false" name="________________REC11150" vbProcedure="false">#REF!</definedName>
    <definedName function="false" hidden="false" name="________________REC11165" vbProcedure="false">#REF!</definedName>
    <definedName function="false" hidden="false" name="________________REC11170" vbProcedure="false">#REF!</definedName>
    <definedName function="false" hidden="false" name="________________REC11180" vbProcedure="false">#REF!</definedName>
    <definedName function="false" hidden="false" name="________________REC11185" vbProcedure="false">#REF!</definedName>
    <definedName function="false" hidden="false" name="________________REC11220" vbProcedure="false">#REF!</definedName>
    <definedName function="false" hidden="false" name="________________REC12105" vbProcedure="false">#REF!</definedName>
    <definedName function="false" hidden="false" name="________________REC12555" vbProcedure="false">#REF!</definedName>
    <definedName function="false" hidden="false" name="________________REC12570" vbProcedure="false">#REF!</definedName>
    <definedName function="false" hidden="false" name="________________REC12575" vbProcedure="false">#REF!</definedName>
    <definedName function="false" hidden="false" name="________________REC12580" vbProcedure="false">#REF!</definedName>
    <definedName function="false" hidden="false" name="________________REC12600" vbProcedure="false">#REF!</definedName>
    <definedName function="false" hidden="false" name="________________REC12610" vbProcedure="false">#REF!</definedName>
    <definedName function="false" hidden="false" name="________________REC12630" vbProcedure="false">#REF!</definedName>
    <definedName function="false" hidden="false" name="________________REC12631" vbProcedure="false">#REF!</definedName>
    <definedName function="false" hidden="false" name="________________REC12640" vbProcedure="false">#REF!</definedName>
    <definedName function="false" hidden="false" name="________________REC12645" vbProcedure="false">#REF!</definedName>
    <definedName function="false" hidden="false" name="________________REC12665" vbProcedure="false">#REF!</definedName>
    <definedName function="false" hidden="false" name="________________REC12690" vbProcedure="false">#REF!</definedName>
    <definedName function="false" hidden="false" name="________________REC12700" vbProcedure="false">#REF!</definedName>
    <definedName function="false" hidden="false" name="________________REC12710" vbProcedure="false">#REF!</definedName>
    <definedName function="false" hidden="false" name="________________REC13111" vbProcedure="false">#REF!</definedName>
    <definedName function="false" hidden="false" name="________________REC13112" vbProcedure="false">#REF!</definedName>
    <definedName function="false" hidden="false" name="________________REC13121" vbProcedure="false">#REF!</definedName>
    <definedName function="false" hidden="false" name="________________REC13720" vbProcedure="false">#REF!</definedName>
    <definedName function="false" hidden="false" name="________________REC14100" vbProcedure="false">#REF!</definedName>
    <definedName function="false" hidden="false" name="________________REC14161" vbProcedure="false">#REF!</definedName>
    <definedName function="false" hidden="false" name="________________REC14195" vbProcedure="false">#REF!</definedName>
    <definedName function="false" hidden="false" name="________________REC14205" vbProcedure="false">#REF!</definedName>
    <definedName function="false" hidden="false" name="________________REC14260" vbProcedure="false">#REF!</definedName>
    <definedName function="false" hidden="false" name="________________REC14500" vbProcedure="false">#REF!</definedName>
    <definedName function="false" hidden="false" name="________________REC14515" vbProcedure="false">#REF!</definedName>
    <definedName function="false" hidden="false" name="________________REC14555" vbProcedure="false">#REF!</definedName>
    <definedName function="false" hidden="false" name="________________REC14565" vbProcedure="false">#REF!</definedName>
    <definedName function="false" hidden="false" name="________________REC15135" vbProcedure="false">#REF!</definedName>
    <definedName function="false" hidden="false" name="________________REC15140" vbProcedure="false">#REF!</definedName>
    <definedName function="false" hidden="false" name="________________REC15195" vbProcedure="false">#REF!</definedName>
    <definedName function="false" hidden="false" name="________________REC15225" vbProcedure="false">#REF!</definedName>
    <definedName function="false" hidden="false" name="________________REC15230" vbProcedure="false">#REF!</definedName>
    <definedName function="false" hidden="false" name="________________REC15515" vbProcedure="false">#REF!</definedName>
    <definedName function="false" hidden="false" name="________________REC15560" vbProcedure="false">#REF!</definedName>
    <definedName function="false" hidden="false" name="________________REC15565" vbProcedure="false">#REF!</definedName>
    <definedName function="false" hidden="false" name="________________REC15570" vbProcedure="false">#REF!</definedName>
    <definedName function="false" hidden="false" name="________________REC15575" vbProcedure="false">#REF!</definedName>
    <definedName function="false" hidden="false" name="________________REC15583" vbProcedure="false">#REF!</definedName>
    <definedName function="false" hidden="false" name="________________REC15590" vbProcedure="false">#REF!</definedName>
    <definedName function="false" hidden="false" name="________________REC15591" vbProcedure="false">#REF!</definedName>
    <definedName function="false" hidden="false" name="________________REC15610" vbProcedure="false">#REF!</definedName>
    <definedName function="false" hidden="false" name="________________REC15625" vbProcedure="false">#REF!</definedName>
    <definedName function="false" hidden="false" name="________________REC15635" vbProcedure="false">#REF!</definedName>
    <definedName function="false" hidden="false" name="________________REC15655" vbProcedure="false">#REF!</definedName>
    <definedName function="false" hidden="false" name="________________REC15665" vbProcedure="false">#REF!</definedName>
    <definedName function="false" hidden="false" name="________________REC16515" vbProcedure="false">#REF!</definedName>
    <definedName function="false" hidden="false" name="________________REC16535" vbProcedure="false">#REF!</definedName>
    <definedName function="false" hidden="false" name="________________REC17140" vbProcedure="false">#REF!</definedName>
    <definedName function="false" hidden="false" name="________________REC19500" vbProcedure="false">#REF!</definedName>
    <definedName function="false" hidden="false" name="________________REC19501" vbProcedure="false">#REF!</definedName>
    <definedName function="false" hidden="false" name="________________REC19502" vbProcedure="false">#REF!</definedName>
    <definedName function="false" hidden="false" name="________________REC19503" vbProcedure="false">#REF!</definedName>
    <definedName function="false" hidden="false" name="________________REC19504" vbProcedure="false">#REF!</definedName>
    <definedName function="false" hidden="false" name="________________REC19505" vbProcedure="false">#REF!</definedName>
    <definedName function="false" hidden="false" name="________________REC20100" vbProcedure="false">#REF!</definedName>
    <definedName function="false" hidden="false" name="________________REC20105" vbProcedure="false">#REF!</definedName>
    <definedName function="false" hidden="false" name="________________REC20110" vbProcedure="false">#REF!</definedName>
    <definedName function="false" hidden="false" name="________________REC20115" vbProcedure="false">#REF!</definedName>
    <definedName function="false" hidden="false" name="________________REC20130" vbProcedure="false">#REF!</definedName>
    <definedName function="false" hidden="false" name="________________REC20135" vbProcedure="false">#REF!</definedName>
    <definedName function="false" hidden="false" name="________________REC20140" vbProcedure="false">#REF!</definedName>
    <definedName function="false" hidden="false" name="________________REC20145" vbProcedure="false">#REF!</definedName>
    <definedName function="false" hidden="false" name="________________REC20150" vbProcedure="false">#REF!</definedName>
    <definedName function="false" hidden="false" name="________________REC20155" vbProcedure="false">#REF!</definedName>
    <definedName function="false" hidden="false" name="________________REC20175" vbProcedure="false">#REF!</definedName>
    <definedName function="false" hidden="false" name="________________REC20185" vbProcedure="false">#REF!</definedName>
    <definedName function="false" hidden="false" name="________________REC20190" vbProcedure="false">#REF!</definedName>
    <definedName function="false" hidden="false" name="________________REC20195" vbProcedure="false">#REF!</definedName>
    <definedName function="false" hidden="false" name="________________REC20210" vbProcedure="false">#REF!</definedName>
    <definedName function="false" hidden="false" name="________________RET1" vbProcedure="false">[1]Regula!$J$36</definedName>
    <definedName function="false" hidden="false" name="________________svi2" vbProcedure="false">#REF!</definedName>
    <definedName function="false" hidden="false" name="________________UNI11100" vbProcedure="false">#REF!</definedName>
    <definedName function="false" hidden="false" name="________________UNI11110" vbProcedure="false">#REF!</definedName>
    <definedName function="false" hidden="false" name="________________UNI11115" vbProcedure="false">#REF!</definedName>
    <definedName function="false" hidden="false" name="________________UNI11125" vbProcedure="false">#REF!</definedName>
    <definedName function="false" hidden="false" name="________________UNI11130" vbProcedure="false">#REF!</definedName>
    <definedName function="false" hidden="false" name="________________UNI11135" vbProcedure="false">#REF!</definedName>
    <definedName function="false" hidden="false" name="________________UNI11145" vbProcedure="false">#REF!</definedName>
    <definedName function="false" hidden="false" name="________________UNI11150" vbProcedure="false">#REF!</definedName>
    <definedName function="false" hidden="false" name="________________UNI11165" vbProcedure="false">#REF!</definedName>
    <definedName function="false" hidden="false" name="________________UNI11170" vbProcedure="false">#REF!</definedName>
    <definedName function="false" hidden="false" name="________________UNI11180" vbProcedure="false">#REF!</definedName>
    <definedName function="false" hidden="false" name="________________UNI11185" vbProcedure="false">#REF!</definedName>
    <definedName function="false" hidden="false" name="________________UNI11220" vbProcedure="false">#REF!</definedName>
    <definedName function="false" hidden="false" name="________________UNI12105" vbProcedure="false">#REF!</definedName>
    <definedName function="false" hidden="false" name="________________UNI12555" vbProcedure="false">#REF!</definedName>
    <definedName function="false" hidden="false" name="________________UNI12570" vbProcedure="false">#REF!</definedName>
    <definedName function="false" hidden="false" name="________________UNI12575" vbProcedure="false">#REF!</definedName>
    <definedName function="false" hidden="false" name="________________UNI12580" vbProcedure="false">#REF!</definedName>
    <definedName function="false" hidden="false" name="________________UNI12600" vbProcedure="false">#REF!</definedName>
    <definedName function="false" hidden="false" name="________________UNI12610" vbProcedure="false">#REF!</definedName>
    <definedName function="false" hidden="false" name="________________UNI12630" vbProcedure="false">#REF!</definedName>
    <definedName function="false" hidden="false" name="________________UNI12631" vbProcedure="false">#REF!</definedName>
    <definedName function="false" hidden="false" name="________________UNI12640" vbProcedure="false">#REF!</definedName>
    <definedName function="false" hidden="false" name="________________UNI12645" vbProcedure="false">#REF!</definedName>
    <definedName function="false" hidden="false" name="________________UNI12665" vbProcedure="false">#REF!</definedName>
    <definedName function="false" hidden="false" name="________________UNI12690" vbProcedure="false">#REF!</definedName>
    <definedName function="false" hidden="false" name="________________UNI12700" vbProcedure="false">#REF!</definedName>
    <definedName function="false" hidden="false" name="________________UNI12710" vbProcedure="false">#REF!</definedName>
    <definedName function="false" hidden="false" name="________________UNI13111" vbProcedure="false">#REF!</definedName>
    <definedName function="false" hidden="false" name="________________UNI13112" vbProcedure="false">#REF!</definedName>
    <definedName function="false" hidden="false" name="________________UNI13121" vbProcedure="false">#REF!</definedName>
    <definedName function="false" hidden="false" name="________________UNI13720" vbProcedure="false">#REF!</definedName>
    <definedName function="false" hidden="false" name="________________UNI14100" vbProcedure="false">#REF!</definedName>
    <definedName function="false" hidden="false" name="________________UNI14161" vbProcedure="false">#REF!</definedName>
    <definedName function="false" hidden="false" name="________________UNI14195" vbProcedure="false">#REF!</definedName>
    <definedName function="false" hidden="false" name="________________UNI14205" vbProcedure="false">#REF!</definedName>
    <definedName function="false" hidden="false" name="________________UNI14260" vbProcedure="false">#REF!</definedName>
    <definedName function="false" hidden="false" name="________________UNI14500" vbProcedure="false">#REF!</definedName>
    <definedName function="false" hidden="false" name="________________UNI14515" vbProcedure="false">#REF!</definedName>
    <definedName function="false" hidden="false" name="________________UNI14555" vbProcedure="false">#REF!</definedName>
    <definedName function="false" hidden="false" name="________________UNI14565" vbProcedure="false">#REF!</definedName>
    <definedName function="false" hidden="false" name="________________UNI15135" vbProcedure="false">#REF!</definedName>
    <definedName function="false" hidden="false" name="________________UNI15140" vbProcedure="false">#REF!</definedName>
    <definedName function="false" hidden="false" name="________________UNI15195" vbProcedure="false">#REF!</definedName>
    <definedName function="false" hidden="false" name="________________UNI15225" vbProcedure="false">#REF!</definedName>
    <definedName function="false" hidden="false" name="________________UNI15230" vbProcedure="false">#REF!</definedName>
    <definedName function="false" hidden="false" name="________________UNI15515" vbProcedure="false">#REF!</definedName>
    <definedName function="false" hidden="false" name="________________UNI15560" vbProcedure="false">#REF!</definedName>
    <definedName function="false" hidden="false" name="________________UNI15565" vbProcedure="false">#REF!</definedName>
    <definedName function="false" hidden="false" name="________________UNI15570" vbProcedure="false">#REF!</definedName>
    <definedName function="false" hidden="false" name="________________UNI15575" vbProcedure="false">#REF!</definedName>
    <definedName function="false" hidden="false" name="________________UNI15583" vbProcedure="false">#REF!</definedName>
    <definedName function="false" hidden="false" name="________________UNI15590" vbProcedure="false">#REF!</definedName>
    <definedName function="false" hidden="false" name="________________UNI15591" vbProcedure="false">#REF!</definedName>
    <definedName function="false" hidden="false" name="________________UNI15610" vbProcedure="false">#REF!</definedName>
    <definedName function="false" hidden="false" name="________________UNI15625" vbProcedure="false">#REF!</definedName>
    <definedName function="false" hidden="false" name="________________UNI15635" vbProcedure="false">#REF!</definedName>
    <definedName function="false" hidden="false" name="________________UNI15655" vbProcedure="false">#REF!</definedName>
    <definedName function="false" hidden="false" name="________________UNI15665" vbProcedure="false">#REF!</definedName>
    <definedName function="false" hidden="false" name="________________UNI16515" vbProcedure="false">#REF!</definedName>
    <definedName function="false" hidden="false" name="________________UNI16535" vbProcedure="false">#REF!</definedName>
    <definedName function="false" hidden="false" name="________________UNI17140" vbProcedure="false">#REF!</definedName>
    <definedName function="false" hidden="false" name="________________UNI19500" vbProcedure="false">#REF!</definedName>
    <definedName function="false" hidden="false" name="________________UNI19501" vbProcedure="false">#REF!</definedName>
    <definedName function="false" hidden="false" name="________________UNI19502" vbProcedure="false">#REF!</definedName>
    <definedName function="false" hidden="false" name="________________UNI19503" vbProcedure="false">#REF!</definedName>
    <definedName function="false" hidden="false" name="________________UNI19504" vbProcedure="false">#REF!</definedName>
    <definedName function="false" hidden="false" name="________________UNI19505" vbProcedure="false">#REF!</definedName>
    <definedName function="false" hidden="false" name="________________UNI20100" vbProcedure="false">#REF!</definedName>
    <definedName function="false" hidden="false" name="________________UNI20105" vbProcedure="false">#REF!</definedName>
    <definedName function="false" hidden="false" name="________________UNI20110" vbProcedure="false">#REF!</definedName>
    <definedName function="false" hidden="false" name="________________UNI20115" vbProcedure="false">#REF!</definedName>
    <definedName function="false" hidden="false" name="________________UNI20130" vbProcedure="false">#REF!</definedName>
    <definedName function="false" hidden="false" name="________________UNI20140" vbProcedure="false">#REF!</definedName>
    <definedName function="false" hidden="false" name="________________UNI20145" vbProcedure="false">#REF!</definedName>
    <definedName function="false" hidden="false" name="________________UNI20150" vbProcedure="false">#REF!</definedName>
    <definedName function="false" hidden="false" name="________________UNI20155" vbProcedure="false">#REF!</definedName>
    <definedName function="false" hidden="false" name="________________UNI20175" vbProcedure="false">#REF!</definedName>
    <definedName function="false" hidden="false" name="________________UNI20185" vbProcedure="false">#REF!</definedName>
    <definedName function="false" hidden="false" name="________________UNI20190" vbProcedure="false">#REF!</definedName>
    <definedName function="false" hidden="false" name="________________UNI20195" vbProcedure="false">#REF!</definedName>
    <definedName function="false" hidden="false" name="________________UNI20210" vbProcedure="false">#REF!</definedName>
    <definedName function="false" hidden="false" name="________________VAL11100" vbProcedure="false">#REF!</definedName>
    <definedName function="false" hidden="false" name="________________VAL11110" vbProcedure="false">#REF!</definedName>
    <definedName function="false" hidden="false" name="________________VAL11115" vbProcedure="false">#REF!</definedName>
    <definedName function="false" hidden="false" name="________________VAL11125" vbProcedure="false">#REF!</definedName>
    <definedName function="false" hidden="false" name="________________VAL11130" vbProcedure="false">#REF!</definedName>
    <definedName function="false" hidden="false" name="________________VAL11135" vbProcedure="false">#REF!</definedName>
    <definedName function="false" hidden="false" name="________________VAL11145" vbProcedure="false">#REF!</definedName>
    <definedName function="false" hidden="false" name="________________VAL11150" vbProcedure="false">#REF!</definedName>
    <definedName function="false" hidden="false" name="________________VAL11165" vbProcedure="false">#REF!</definedName>
    <definedName function="false" hidden="false" name="________________VAL11170" vbProcedure="false">#REF!</definedName>
    <definedName function="false" hidden="false" name="________________VAL11180" vbProcedure="false">#REF!</definedName>
    <definedName function="false" hidden="false" name="________________VAL11185" vbProcedure="false">#REF!</definedName>
    <definedName function="false" hidden="false" name="________________VAL11220" vbProcedure="false">#REF!</definedName>
    <definedName function="false" hidden="false" name="________________VAL12105" vbProcedure="false">#REF!</definedName>
    <definedName function="false" hidden="false" name="________________VAL12555" vbProcedure="false">#REF!</definedName>
    <definedName function="false" hidden="false" name="________________VAL12570" vbProcedure="false">#REF!</definedName>
    <definedName function="false" hidden="false" name="________________VAL12575" vbProcedure="false">#REF!</definedName>
    <definedName function="false" hidden="false" name="________________VAL12580" vbProcedure="false">#REF!</definedName>
    <definedName function="false" hidden="false" name="________________VAL12600" vbProcedure="false">#REF!</definedName>
    <definedName function="false" hidden="false" name="________________VAL12610" vbProcedure="false">#REF!</definedName>
    <definedName function="false" hidden="false" name="________________VAL12630" vbProcedure="false">#REF!</definedName>
    <definedName function="false" hidden="false" name="________________VAL12631" vbProcedure="false">#REF!</definedName>
    <definedName function="false" hidden="false" name="________________VAL12640" vbProcedure="false">#REF!</definedName>
    <definedName function="false" hidden="false" name="________________VAL12645" vbProcedure="false">#REF!</definedName>
    <definedName function="false" hidden="false" name="________________VAL12665" vbProcedure="false">#REF!</definedName>
    <definedName function="false" hidden="false" name="________________VAL12690" vbProcedure="false">#REF!</definedName>
    <definedName function="false" hidden="false" name="________________VAL12700" vbProcedure="false">#REF!</definedName>
    <definedName function="false" hidden="false" name="________________VAL12710" vbProcedure="false">#REF!</definedName>
    <definedName function="false" hidden="false" name="________________VAL13111" vbProcedure="false">#REF!</definedName>
    <definedName function="false" hidden="false" name="________________VAL13112" vbProcedure="false">#REF!</definedName>
    <definedName function="false" hidden="false" name="________________VAL13121" vbProcedure="false">#REF!</definedName>
    <definedName function="false" hidden="false" name="________________VAL13720" vbProcedure="false">#REF!</definedName>
    <definedName function="false" hidden="false" name="________________VAL14100" vbProcedure="false">#REF!</definedName>
    <definedName function="false" hidden="false" name="________________VAL14161" vbProcedure="false">#REF!</definedName>
    <definedName function="false" hidden="false" name="________________VAL14195" vbProcedure="false">#REF!</definedName>
    <definedName function="false" hidden="false" name="________________VAL14205" vbProcedure="false">#REF!</definedName>
    <definedName function="false" hidden="false" name="________________VAL14260" vbProcedure="false">#REF!</definedName>
    <definedName function="false" hidden="false" name="________________VAL14500" vbProcedure="false">#REF!</definedName>
    <definedName function="false" hidden="false" name="________________VAL14515" vbProcedure="false">#REF!</definedName>
    <definedName function="false" hidden="false" name="________________VAL14555" vbProcedure="false">#REF!</definedName>
    <definedName function="false" hidden="false" name="________________VAL14565" vbProcedure="false">#REF!</definedName>
    <definedName function="false" hidden="false" name="________________VAL15135" vbProcedure="false">#REF!</definedName>
    <definedName function="false" hidden="false" name="________________VAL15140" vbProcedure="false">#REF!</definedName>
    <definedName function="false" hidden="false" name="________________VAL15195" vbProcedure="false">#REF!</definedName>
    <definedName function="false" hidden="false" name="________________VAL15225" vbProcedure="false">#REF!</definedName>
    <definedName function="false" hidden="false" name="________________VAL15230" vbProcedure="false">#REF!</definedName>
    <definedName function="false" hidden="false" name="________________VAL15515" vbProcedure="false">#REF!</definedName>
    <definedName function="false" hidden="false" name="________________VAL15560" vbProcedure="false">#REF!</definedName>
    <definedName function="false" hidden="false" name="________________VAL15565" vbProcedure="false">#REF!</definedName>
    <definedName function="false" hidden="false" name="________________VAL15570" vbProcedure="false">#REF!</definedName>
    <definedName function="false" hidden="false" name="________________VAL15575" vbProcedure="false">#REF!</definedName>
    <definedName function="false" hidden="false" name="________________VAL15583" vbProcedure="false">#REF!</definedName>
    <definedName function="false" hidden="false" name="________________VAL15590" vbProcedure="false">#REF!</definedName>
    <definedName function="false" hidden="false" name="________________VAL15591" vbProcedure="false">#REF!</definedName>
    <definedName function="false" hidden="false" name="________________VAL15610" vbProcedure="false">#REF!</definedName>
    <definedName function="false" hidden="false" name="________________VAL15625" vbProcedure="false">#REF!</definedName>
    <definedName function="false" hidden="false" name="________________VAL15635" vbProcedure="false">#REF!</definedName>
    <definedName function="false" hidden="false" name="________________VAL15655" vbProcedure="false">#REF!</definedName>
    <definedName function="false" hidden="false" name="________________VAL15665" vbProcedure="false">#REF!</definedName>
    <definedName function="false" hidden="false" name="________________VAL16515" vbProcedure="false">#REF!</definedName>
    <definedName function="false" hidden="false" name="________________VAL16535" vbProcedure="false">#REF!</definedName>
    <definedName function="false" hidden="false" name="________________VAL17140" vbProcedure="false">#REF!</definedName>
    <definedName function="false" hidden="false" name="________________VAL19500" vbProcedure="false">#REF!</definedName>
    <definedName function="false" hidden="false" name="________________VAL19501" vbProcedure="false">#REF!</definedName>
    <definedName function="false" hidden="false" name="________________VAL19502" vbProcedure="false">#REF!</definedName>
    <definedName function="false" hidden="false" name="________________VAL19503" vbProcedure="false">#REF!</definedName>
    <definedName function="false" hidden="false" name="________________VAL19504" vbProcedure="false">#REF!</definedName>
    <definedName function="false" hidden="false" name="________________VAL19505" vbProcedure="false">#REF!</definedName>
    <definedName function="false" hidden="false" name="________________VAL20100" vbProcedure="false">#REF!</definedName>
    <definedName function="false" hidden="false" name="________________VAL20105" vbProcedure="false">#REF!</definedName>
    <definedName function="false" hidden="false" name="________________VAL20110" vbProcedure="false">#REF!</definedName>
    <definedName function="false" hidden="false" name="________________VAL20115" vbProcedure="false">#REF!</definedName>
    <definedName function="false" hidden="false" name="________________VAL20130" vbProcedure="false">#REF!</definedName>
    <definedName function="false" hidden="false" name="________________VAL20135" vbProcedure="false">#REF!</definedName>
    <definedName function="false" hidden="false" name="________________VAL20140" vbProcedure="false">#REF!</definedName>
    <definedName function="false" hidden="false" name="________________VAL20145" vbProcedure="false">#REF!</definedName>
    <definedName function="false" hidden="false" name="________________VAL20150" vbProcedure="false">#REF!</definedName>
    <definedName function="false" hidden="false" name="________________VAL20155" vbProcedure="false">#REF!</definedName>
    <definedName function="false" hidden="false" name="________________VAL20175" vbProcedure="false">#REF!</definedName>
    <definedName function="false" hidden="false" name="________________VAL20185" vbProcedure="false">#REF!</definedName>
    <definedName function="false" hidden="false" name="________________VAL20190" vbProcedure="false">#REF!</definedName>
    <definedName function="false" hidden="false" name="________________VAL20195" vbProcedure="false">#REF!</definedName>
    <definedName function="false" hidden="false" name="________________VAL20210" vbProcedure="false">#REF!</definedName>
    <definedName function="false" hidden="false" name="Área_impressão_IM" vbProcedure="false">#REF!</definedName>
    <definedName function="false" hidden="false" localSheetId="1" name="_xlnm.Print_Titles" vbProcedure="false">'PLAN ORÇAMENTARIA'!$2:$13</definedName>
    <definedName function="false" hidden="false" localSheetId="4" name="_xlnm.Print_Area" vbProcedure="false">'CRONOGRAMA FÍSICO-FINANCEIRO'!$A$1:$AB$29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<sst xmlns="http://schemas.openxmlformats.org/spreadsheetml/2006/main" count="1311" uniqueCount="433">
  <si>
    <t xml:space="preserve">TRIBUNAL REGIONAL FEDERAL DA 6ª REGIÃO</t>
  </si>
  <si>
    <t xml:space="preserve">SECAM - SECRETARIA DE ADMINISTRAÇÃO E SERVIÇOS</t>
  </si>
  <si>
    <t xml:space="preserve">SUMES - SUBSECRETARIA DE MANUTENÇÃO, ENGENHARIA E SERVIÇOS GERAIS</t>
  </si>
  <si>
    <t xml:space="preserve">SEADI - SEÇÃO DE ADMINISTRAÇÃO PREDIAL</t>
  </si>
  <si>
    <t xml:space="preserve">Objeto:</t>
  </si>
  <si>
    <t xml:space="preserve">QUADRO DE RESUMO DA CONTRATAÇÃO</t>
  </si>
  <si>
    <t xml:space="preserve">ITEM</t>
  </si>
  <si>
    <t xml:space="preserve">DESCRIÇÃO</t>
  </si>
  <si>
    <t xml:space="preserve">%</t>
  </si>
  <si>
    <t xml:space="preserve">PREÇO FINAL</t>
  </si>
  <si>
    <t xml:space="preserve">DESCRIÇÃO GERAL</t>
  </si>
  <si>
    <r>
      <rPr>
        <sz val="11"/>
        <color rgb="FF000000"/>
        <rFont val="Calibri"/>
        <family val="0"/>
        <charset val="1"/>
      </rPr>
      <t xml:space="preserve">Profissional ou equipe da CONTRATADA cujas responsabilidades estão definidas no EDITAL, destacando-se a coordenação, a conferência e a compatibilização de todos os documentos técnicos da </t>
    </r>
    <r>
      <rPr>
        <b val="true"/>
        <sz val="11"/>
        <color rgb="FF000000"/>
        <rFont val="Calibri"/>
        <family val="0"/>
        <charset val="1"/>
      </rPr>
      <t xml:space="preserve">supervisão e fiscalização dos contratos de manutenção dos elevadores </t>
    </r>
    <r>
      <rPr>
        <sz val="11"/>
        <color rgb="FF000000"/>
        <rFont val="Calibri"/>
        <family val="0"/>
        <charset val="1"/>
      </rPr>
      <t xml:space="preserve">em execução na Justiça Federal e outras necessidades. Assim como, elaboração de todos os relatórios técnicos necessários para o acompanhamento e controle operacional dos elevadores a ser fiscalizado.</t>
    </r>
  </si>
  <si>
    <r>
      <rPr>
        <sz val="11"/>
        <color rgb="FF000000"/>
        <rFont val="Calibri"/>
        <family val="0"/>
        <charset val="1"/>
      </rPr>
      <t xml:space="preserve">Consiste em serviços eventuais para contratação de </t>
    </r>
    <r>
      <rPr>
        <b val="true"/>
        <sz val="11"/>
        <color rgb="FF000000"/>
        <rFont val="Calibri"/>
        <family val="0"/>
        <charset val="1"/>
      </rPr>
      <t xml:space="preserve">serviços de consultoria técnica especializada</t>
    </r>
    <r>
      <rPr>
        <sz val="11"/>
        <color rgb="FF000000"/>
        <rFont val="Calibri"/>
        <family val="0"/>
        <charset val="1"/>
      </rPr>
      <t xml:space="preserve"> necessários ao desenvolvimento ou solução de projeto ou serviço de engenharia, à critério da Justiça Federal. Destaca-se que tais serviços deste item não pode ultrapassar 25% do valor total do contrato para não caracterizar o desvio da natureza do objeto desta contratação, que é predominantemente de suspervisão e fiscalização dos contratos de manutenção dos elevadores.</t>
    </r>
  </si>
  <si>
    <r>
      <rPr>
        <sz val="11"/>
        <color rgb="FF000000"/>
        <rFont val="Calibri"/>
        <family val="0"/>
        <charset val="1"/>
      </rPr>
      <t xml:space="preserve">Consiste em </t>
    </r>
    <r>
      <rPr>
        <b val="true"/>
        <sz val="11"/>
        <color rgb="FF000000"/>
        <rFont val="Calibri"/>
        <family val="0"/>
        <charset val="1"/>
      </rPr>
      <t xml:space="preserve">outros custos de direto</t>
    </r>
    <r>
      <rPr>
        <sz val="11"/>
        <color rgb="FF000000"/>
        <rFont val="Calibri"/>
        <family val="0"/>
        <charset val="1"/>
      </rPr>
      <t xml:space="preserve"> do contrato relacionados aos insumos para elaboração dos relatórios, projetos, equipamentos de escritório e ART's.  </t>
    </r>
  </si>
  <si>
    <t xml:space="preserve">TOTAL</t>
  </si>
  <si>
    <t xml:space="preserve">ESCOPO 100%</t>
  </si>
  <si>
    <t xml:space="preserve">ORÇAMENTO DE REFERÊNCIA</t>
  </si>
  <si>
    <r>
      <rPr>
        <b val="true"/>
        <sz val="12"/>
        <color rgb="FF000000"/>
        <rFont val="Calibri"/>
        <family val="0"/>
        <charset val="1"/>
      </rPr>
      <t xml:space="preserve">DATA BASE: </t>
    </r>
    <r>
      <rPr>
        <b val="true"/>
        <sz val="12"/>
        <color rgb="FFFF0000"/>
        <rFont val="Calibri"/>
        <family val="0"/>
        <charset val="1"/>
      </rPr>
      <t xml:space="preserve">DEZEMBRO</t>
    </r>
    <r>
      <rPr>
        <b val="true"/>
        <sz val="12"/>
        <color rgb="FF000000"/>
        <rFont val="Calibri"/>
        <family val="0"/>
        <charset val="1"/>
      </rPr>
      <t xml:space="preserve"> / 2024</t>
    </r>
  </si>
  <si>
    <t xml:space="preserve">FATOR "K"</t>
  </si>
  <si>
    <t xml:space="preserve">OBJETO:</t>
  </si>
  <si>
    <t xml:space="preserve">FATOR "TRDE"</t>
  </si>
  <si>
    <t xml:space="preserve">PRAZO (mês)</t>
  </si>
  <si>
    <t xml:space="preserve">DESCONTO MÃO DE OBRA</t>
  </si>
  <si>
    <t xml:space="preserve">DESCONTO DEMAIS CUSTOS</t>
  </si>
  <si>
    <t xml:space="preserve">DESCONTO GLOBAL</t>
  </si>
  <si>
    <t xml:space="preserve">DESCRIÇÃO DO SERVIÇO</t>
  </si>
  <si>
    <t xml:space="preserve">CÓDIGO</t>
  </si>
  <si>
    <t xml:space="preserve">REFERÊNCIA</t>
  </si>
  <si>
    <t xml:space="preserve">UNIDADE</t>
  </si>
  <si>
    <t xml:space="preserve">QUANTIDADE</t>
  </si>
  <si>
    <t xml:space="preserve">PREÇO UNITÁRIO (R$)</t>
  </si>
  <si>
    <t xml:space="preserve">FATOR</t>
  </si>
  <si>
    <t xml:space="preserve">PREÇO TOTAL (R$)</t>
  </si>
  <si>
    <t xml:space="preserve">FATOR K</t>
  </si>
  <si>
    <t xml:space="preserve">SUB-TOTAL 1</t>
  </si>
  <si>
    <t xml:space="preserve">SUB-TOTAL 2</t>
  </si>
  <si>
    <t xml:space="preserve">TRDE</t>
  </si>
  <si>
    <t xml:space="preserve">SUB-TOTAL 3</t>
  </si>
  <si>
    <t xml:space="preserve">VALOR TOTAL (01+02+03)</t>
  </si>
  <si>
    <t xml:space="preserve">CÁLCULO DO FATOR "K" E "TRDE"</t>
  </si>
  <si>
    <t xml:space="preserve">Legenda fator "K"*²</t>
  </si>
  <si>
    <t xml:space="preserve">K1</t>
  </si>
  <si>
    <t xml:space="preserve">encargos sociais</t>
  </si>
  <si>
    <t xml:space="preserve">K2</t>
  </si>
  <si>
    <t xml:space="preserve">administração central</t>
  </si>
  <si>
    <t xml:space="preserve">(valor estimado 20%, conforme "Orientações para Elaboração de Planilhas Orçamentárias Obras Públicas")</t>
  </si>
  <si>
    <t xml:space="preserve">K3</t>
  </si>
  <si>
    <t xml:space="preserve">remuneração bruta</t>
  </si>
  <si>
    <t xml:space="preserve">(valor estimado 10%, conforme "Orientações para Elaboração de Planilhas Orçamentárias Obras Públicas")</t>
  </si>
  <si>
    <t xml:space="preserve">K4</t>
  </si>
  <si>
    <t xml:space="preserve">fator relativo aos tributos</t>
  </si>
  <si>
    <t xml:space="preserve">fator "K"</t>
  </si>
  <si>
    <t xml:space="preserve">Belo Horizonte</t>
  </si>
  <si>
    <t xml:space="preserve">CÁLCULO DO FATOR K4</t>
  </si>
  <si>
    <t xml:space="preserve">Portaria SMFA Nº 74 DE 22/11/2021</t>
  </si>
  <si>
    <t xml:space="preserve">Código</t>
  </si>
  <si>
    <t xml:space="preserve">Alíquota</t>
  </si>
  <si>
    <t xml:space="preserve">Tabela</t>
  </si>
  <si>
    <t xml:space="preserve">Descrição</t>
  </si>
  <si>
    <t xml:space="preserve">PIS</t>
  </si>
  <si>
    <t xml:space="preserve">0703-0/02-88</t>
  </si>
  <si>
    <t xml:space="preserve">CTISS</t>
  </si>
  <si>
    <t xml:space="preserve">Elaboração de estudos de viabilidade relacionados com serviços e obras de engenharia</t>
  </si>
  <si>
    <t xml:space="preserve">COFINS</t>
  </si>
  <si>
    <t xml:space="preserve">0703-0/03-88</t>
  </si>
  <si>
    <t xml:space="preserve">Elaboração de estudos organizacionais e outros, relacionados com serviços e obras de engenharia</t>
  </si>
  <si>
    <t xml:space="preserve">ISS</t>
  </si>
  <si>
    <t xml:space="preserve">0703-0/04-88</t>
  </si>
  <si>
    <t xml:space="preserve">Elaboração de anteprojetos, projetos básicos e projetos executivos para trabalhos de engenharia</t>
  </si>
  <si>
    <t xml:space="preserve">0703-0/05-88</t>
  </si>
  <si>
    <t xml:space="preserve">Outros serviços de engenharia consultiva relacionados com serviços e obras de engenharia</t>
  </si>
  <si>
    <t xml:space="preserve">k4:</t>
  </si>
  <si>
    <t xml:space="preserve">0703-0/06-88</t>
  </si>
  <si>
    <t xml:space="preserve">Elaboração de estudos, relatórios, planos, diagnósticos e projetos em engenharia ambiental</t>
  </si>
  <si>
    <t xml:space="preserve">Legenda e fórmulas utilizadas conforme "Orientações para Elaboração de Planilhas Orçamentárias Obras Públicas" TCU.</t>
  </si>
  <si>
    <t xml:space="preserve">PV = CDsal x K + Cdoutros</t>
  </si>
  <si>
    <t xml:space="preserve">K = (1+k1+k2)(1+k3)(1+k4)</t>
  </si>
  <si>
    <t xml:space="preserve">sendo:</t>
  </si>
  <si>
    <t xml:space="preserve">PV: preço de venda total praticado pela empresa de engenharia consultiva.</t>
  </si>
  <si>
    <t xml:space="preserve">Cdsal: custo direto de salários.</t>
  </si>
  <si>
    <t xml:space="preserve">K: fator "K"</t>
  </si>
  <si>
    <t xml:space="preserve">CDoutros: demais custos diretos</t>
  </si>
  <si>
    <t xml:space="preserve">TRDE: taxa de ressarcimento de despesas e encargos</t>
  </si>
  <si>
    <r>
      <rPr>
        <sz val="11"/>
        <color rgb="FF000000"/>
        <rFont val="Calibri"/>
        <family val="0"/>
        <charset val="1"/>
      </rPr>
      <t xml:space="preserve">K1: encargos sociais incidentes sobre a mão de obra mensalista - SINAPI </t>
    </r>
    <r>
      <rPr>
        <sz val="11"/>
        <color rgb="FFFF0000"/>
        <rFont val="Calibri"/>
        <family val="0"/>
        <charset val="1"/>
      </rPr>
      <t xml:space="preserve">dezembro/2024</t>
    </r>
    <r>
      <rPr>
        <sz val="11"/>
        <color rgb="FF000000"/>
        <rFont val="Calibri"/>
        <family val="0"/>
        <charset val="1"/>
      </rPr>
      <t xml:space="preserve"> = </t>
    </r>
    <r>
      <rPr>
        <sz val="11"/>
        <color rgb="FFFF0000"/>
        <rFont val="Calibri"/>
        <family val="0"/>
        <charset val="1"/>
      </rPr>
      <t xml:space="preserve">67,79%</t>
    </r>
  </si>
  <si>
    <r>
      <rPr>
        <sz val="11"/>
        <color rgb="FF000000"/>
        <rFont val="Calibri"/>
        <family val="2"/>
        <charset val="1"/>
      </rPr>
      <t xml:space="preserve">K2: administração central da empresa de consultoria (ou </t>
    </r>
    <r>
      <rPr>
        <i val="true"/>
        <sz val="11"/>
        <color rgb="FF000000"/>
        <rFont val="Calibri"/>
        <family val="2"/>
        <charset val="1"/>
      </rPr>
      <t xml:space="preserve">overhead</t>
    </r>
    <r>
      <rPr>
        <sz val="11"/>
        <color rgb="FF000000"/>
        <rFont val="Calibri"/>
        <family val="2"/>
        <charset val="1"/>
      </rPr>
      <t xml:space="preserve">) - Valor estimado de acordo com Orientações TCU - 20%</t>
    </r>
  </si>
  <si>
    <t xml:space="preserve">K3: remuneração bruta da empresa de consultoria - Valor estimado de acordo com Orientações TCU - 10%</t>
  </si>
  <si>
    <t xml:space="preserve">K4: fator relativo aos tributos incidentes sobre o preço de venda, dado pela equação K4 = I/(1-I), em que “I” são os referidos tributos.</t>
  </si>
  <si>
    <t xml:space="preserve">PIS - considerar 80 % da taxa - De acordo com Oritentações do TCU</t>
  </si>
  <si>
    <t xml:space="preserve">Cofins - Considerar 80 % da taxa - De acordo com Oritentações do TCU</t>
  </si>
  <si>
    <t xml:space="preserve">Notas:</t>
  </si>
  <si>
    <t xml:space="preserve">*¹ Não foram incluídas passagens nos cálculos dos custos considerando a estimativa do preço mais vantajoso para a Administração.</t>
  </si>
  <si>
    <r>
      <rPr>
        <sz val="11"/>
        <color rgb="FF000000"/>
        <rFont val="Calibri"/>
        <family val="0"/>
        <charset val="1"/>
      </rPr>
      <t xml:space="preserve">*² Os valores de K2 a K4 foram definidos conforme exemplo "Orientações para Elaboração de Planilhas Orçamentárias Obras Públicas" TCU. E o de K1 foi retirado do SINAPI, sendo os Encargos Sociais em </t>
    </r>
    <r>
      <rPr>
        <b val="true"/>
        <sz val="11"/>
        <color rgb="FF000000"/>
        <rFont val="Calibri"/>
        <family val="0"/>
        <charset val="1"/>
      </rPr>
      <t xml:space="preserve">Minas Gerais</t>
    </r>
    <r>
      <rPr>
        <sz val="11"/>
        <color rgb="FF000000"/>
        <rFont val="Calibri"/>
        <family val="0"/>
        <charset val="1"/>
      </rPr>
      <t xml:space="preserve"> a partir de </t>
    </r>
    <r>
      <rPr>
        <sz val="11"/>
        <color rgb="FFFF0000"/>
        <rFont val="Calibri"/>
        <family val="0"/>
        <charset val="1"/>
      </rPr>
      <t xml:space="preserve">12/2024</t>
    </r>
    <r>
      <rPr>
        <sz val="11"/>
        <color rgb="FF000000"/>
        <rFont val="Calibri"/>
        <family val="0"/>
        <charset val="1"/>
      </rPr>
      <t xml:space="preserve">, sem a desoneração da folha de pagamentos, para profissionais mensalistas, igual a</t>
    </r>
    <r>
      <rPr>
        <sz val="11"/>
        <color rgb="FFFF0000"/>
        <rFont val="Calibri"/>
        <family val="0"/>
        <charset val="1"/>
      </rPr>
      <t xml:space="preserve"> 67,79</t>
    </r>
    <r>
      <rPr>
        <sz val="11"/>
        <color rgb="FF000000"/>
        <rFont val="Calibri"/>
        <family val="0"/>
        <charset val="1"/>
      </rPr>
      <t xml:space="preserve">%.</t>
    </r>
  </si>
  <si>
    <t xml:space="preserve">PRAZO:</t>
  </si>
  <si>
    <t xml:space="preserve">CRONOGRAMA FÍSICO-FINANCEIRO</t>
  </si>
  <si>
    <t xml:space="preserve">CRONOGRAMA FÍSICO-FINANCEIRO - ANO 1</t>
  </si>
  <si>
    <t xml:space="preserve">SERVIÇOS DE SUPERVISÃO E FISCALIZAÇÃO DE OBRAS E SERVIÇOS DE ENGENHARIA</t>
  </si>
  <si>
    <t xml:space="preserve">FREQUÊNCIA</t>
  </si>
  <si>
    <t xml:space="preserve">VALOR (R$)</t>
  </si>
  <si>
    <t xml:space="preserve">QUANT</t>
  </si>
  <si>
    <t xml:space="preserve">VALOR</t>
  </si>
  <si>
    <t xml:space="preserve">mês 01</t>
  </si>
  <si>
    <t xml:space="preserve">mês 02</t>
  </si>
  <si>
    <t xml:space="preserve">mês 03</t>
  </si>
  <si>
    <t xml:space="preserve">mês 04</t>
  </si>
  <si>
    <t xml:space="preserve">mês 05</t>
  </si>
  <si>
    <t xml:space="preserve">mês 06</t>
  </si>
  <si>
    <t xml:space="preserve">mês 07</t>
  </si>
  <si>
    <t xml:space="preserve">mês 08</t>
  </si>
  <si>
    <t xml:space="preserve">mês 09</t>
  </si>
  <si>
    <t xml:space="preserve">mês 10</t>
  </si>
  <si>
    <t xml:space="preserve">mês 11</t>
  </si>
  <si>
    <t xml:space="preserve">mês 12</t>
  </si>
  <si>
    <t xml:space="preserve">VALOR TOTAL</t>
  </si>
  <si>
    <t xml:space="preserve">VALOR / PERCENTUAL ACUMULADO</t>
  </si>
  <si>
    <t xml:space="preserve">INDICE DE REAJUSTE</t>
  </si>
  <si>
    <t xml:space="preserve">VALOR MENSAL COM REAJUSTE</t>
  </si>
  <si>
    <t xml:space="preserve">VALOR ACUMULADO COM REAJUSTE</t>
  </si>
  <si>
    <t xml:space="preserve">CRONOGRAMA FÍSICO-FINANCEIRO -  ANO 2</t>
  </si>
  <si>
    <t xml:space="preserve">mês 13</t>
  </si>
  <si>
    <t xml:space="preserve">mês 14</t>
  </si>
  <si>
    <t xml:space="preserve">mês 15</t>
  </si>
  <si>
    <t xml:space="preserve">mês 16</t>
  </si>
  <si>
    <t xml:space="preserve">mês 17</t>
  </si>
  <si>
    <t xml:space="preserve">mês 18</t>
  </si>
  <si>
    <t xml:space="preserve">mês 19</t>
  </si>
  <si>
    <t xml:space="preserve">mês 20</t>
  </si>
  <si>
    <t xml:space="preserve">mês 21</t>
  </si>
  <si>
    <t xml:space="preserve">mês 22</t>
  </si>
  <si>
    <t xml:space="preserve">mês 23</t>
  </si>
  <si>
    <t xml:space="preserve">mês 24</t>
  </si>
  <si>
    <t xml:space="preserve">SUMES – SUBSECRETARIA DE MANUTENÇÃO, ENGENHARIA E SERVIÇOS GERAIS </t>
  </si>
  <si>
    <r>
      <rPr>
        <b val="true"/>
        <sz val="10"/>
        <color rgb="FF000000"/>
        <rFont val="Calibri"/>
        <family val="0"/>
        <charset val="1"/>
      </rPr>
      <t xml:space="preserve">VALORES DE SALÁRIO MENSAL BASE E CUSTOS DE HOMEM HORA - SINAPI/</t>
    </r>
    <r>
      <rPr>
        <b val="true"/>
        <sz val="10"/>
        <color rgb="FFFF0000"/>
        <rFont val="Calibri"/>
        <family val="0"/>
        <charset val="1"/>
      </rPr>
      <t xml:space="preserve">BASE DEZEMBRO</t>
    </r>
    <r>
      <rPr>
        <b val="true"/>
        <sz val="10"/>
        <color rgb="FF000000"/>
        <rFont val="Calibri"/>
        <family val="0"/>
        <charset val="1"/>
      </rPr>
      <t xml:space="preserve">/2024</t>
    </r>
  </si>
  <si>
    <r>
      <rPr>
        <b val="true"/>
        <sz val="8"/>
        <color rgb="FF000000"/>
        <rFont val="Calibri"/>
        <family val="0"/>
        <charset val="1"/>
      </rPr>
      <t xml:space="preserve">Contratação de empresa especializada em prestação de serviços continuados de SUPERVISÃO E FISCALIZAÇÃO dos </t>
    </r>
    <r>
      <rPr>
        <b val="true"/>
        <u val="single"/>
        <sz val="8"/>
        <color rgb="FF000000"/>
        <rFont val="Calibri"/>
        <family val="0"/>
        <charset val="1"/>
      </rPr>
      <t xml:space="preserve">contratos de manutenção preventiva e corretiva dos elevadores</t>
    </r>
    <r>
      <rPr>
        <b val="true"/>
        <sz val="8"/>
        <color rgb="FF000000"/>
        <rFont val="Calibri"/>
        <family val="0"/>
        <charset val="1"/>
      </rPr>
      <t xml:space="preserve"> pertencentes às edificações existentes do Tribunal Regional Federal da 6ª Região e da Seção Judiciária de Primeiro Grau em Minas Gerais.</t>
    </r>
  </si>
  <si>
    <t xml:space="preserve">item</t>
  </si>
  <si>
    <t xml:space="preserve">FONTES DE CONSULTA / SINAPI E SETOP</t>
  </si>
  <si>
    <t xml:space="preserve">VALORES COM DESCONTO</t>
  </si>
  <si>
    <t xml:space="preserve">Custo mesal 
com encargos sociais</t>
  </si>
  <si>
    <t xml:space="preserve">Custo mensal 
sem encargos sociais</t>
  </si>
  <si>
    <t xml:space="preserve">Valor Hora 
s/ES </t>
  </si>
  <si>
    <t xml:space="preserve">Valor Hora 
c/ ES</t>
  </si>
  <si>
    <t xml:space="preserve">01.</t>
  </si>
  <si>
    <t xml:space="preserve">GRADUADO NÍVEL SUPERIOR</t>
  </si>
  <si>
    <t xml:space="preserve">01.02</t>
  </si>
  <si>
    <t xml:space="preserve">ENGENHEIRO MECÂNICO</t>
  </si>
  <si>
    <t xml:space="preserve">93565-b</t>
  </si>
  <si>
    <t xml:space="preserve">02.</t>
  </si>
  <si>
    <t xml:space="preserve">EQUIPE NÍVEL TÉCNICO/MÉDIO</t>
  </si>
  <si>
    <t xml:space="preserve">02.01</t>
  </si>
  <si>
    <t xml:space="preserve">AUXILIAR DE ESCRITÓRIO</t>
  </si>
  <si>
    <t xml:space="preserve">OBSERVAÇÃO</t>
  </si>
  <si>
    <r>
      <rPr>
        <sz val="8"/>
        <color rgb="FF000000"/>
        <rFont val="Calibri"/>
        <family val="0"/>
        <charset val="1"/>
      </rPr>
      <t xml:space="preserve">Encargos Sociais SINAPI em Belo Horizonte a partir de </t>
    </r>
    <r>
      <rPr>
        <sz val="8"/>
        <color rgb="FFFF0000"/>
        <rFont val="Calibri"/>
        <family val="0"/>
        <charset val="1"/>
      </rPr>
      <t xml:space="preserve">12/2024</t>
    </r>
    <r>
      <rPr>
        <sz val="8"/>
        <color rgb="FF000000"/>
        <rFont val="Calibri"/>
        <family val="0"/>
        <charset val="1"/>
      </rPr>
      <t xml:space="preserve">. Sem desoneração - Mensalista = </t>
    </r>
    <r>
      <rPr>
        <sz val="8"/>
        <color rgb="FFFF0000"/>
        <rFont val="Calibri"/>
        <family val="0"/>
        <charset val="1"/>
      </rPr>
      <t xml:space="preserve">67,79%</t>
    </r>
  </si>
  <si>
    <t xml:space="preserve">SINAPI (REF. 12/24)</t>
  </si>
  <si>
    <t xml:space="preserve">Fator K =</t>
  </si>
  <si>
    <t xml:space="preserve">CUSTO DAS HORAS TÉCNICAS</t>
  </si>
  <si>
    <r>
      <rPr>
        <b val="true"/>
        <sz val="11"/>
        <color rgb="FF000000"/>
        <rFont val="Calibri"/>
        <family val="0"/>
        <charset val="1"/>
      </rPr>
      <t xml:space="preserve">SINAPI 
</t>
    </r>
    <r>
      <rPr>
        <b val="true"/>
        <sz val="11"/>
        <color rgb="FFFF0000"/>
        <rFont val="Calibri"/>
        <family val="0"/>
        <charset val="1"/>
      </rPr>
      <t xml:space="preserve">12/2024</t>
    </r>
  </si>
  <si>
    <t xml:space="preserve">PROFISSIONAIS</t>
  </si>
  <si>
    <t xml:space="preserve">Unid.</t>
  </si>
  <si>
    <t xml:space="preserve">Custo/mês com leis sociais</t>
  </si>
  <si>
    <t xml:space="preserve">Custo/mês sem leis sociais</t>
  </si>
  <si>
    <t xml:space="preserve">Custo/hora sem leis sociais</t>
  </si>
  <si>
    <t xml:space="preserve">DESENHISTA PROJETISTA COM ENCARGOS COMPLEMENTARES</t>
  </si>
  <si>
    <t xml:space="preserve">MES</t>
  </si>
  <si>
    <t xml:space="preserve">ALMOXARIFE COM ENCARGOS COMPLEMENTARES</t>
  </si>
  <si>
    <t xml:space="preserve">APONTADOR COM ENCARGOS COMPLEMENTARES</t>
  </si>
  <si>
    <t xml:space="preserve">ENGENHEIRO CIVIL DE OBRA JUNIOR COM ENCARGOS COMPLEMENTARES</t>
  </si>
  <si>
    <t xml:space="preserve">AUXILIAR DE ESCRITORIO COM ENCARGOS COMPLEMENTARES</t>
  </si>
  <si>
    <t xml:space="preserve">ENGENHEIRO CIVIL DE OBRA PLENO COM ENCARGOS COMPLEMENTARES</t>
  </si>
  <si>
    <t xml:space="preserve">ENGENHEIRO CIVIL DE OBRA SENIOR COM ENCARGOS COMPLEMENTARES</t>
  </si>
  <si>
    <t xml:space="preserve">ARQUITETO JUNIOR COM ENCARGOS COMPLEMENTARES</t>
  </si>
  <si>
    <t xml:space="preserve">ARQUITETO PLENO COM ENCARGOS COMPLEMENTARES</t>
  </si>
  <si>
    <t xml:space="preserve">ARQUITETO SENIOR COM ENCARGOS COMPLEMENTARES</t>
  </si>
  <si>
    <t xml:space="preserve">93565-a</t>
  </si>
  <si>
    <t xml:space="preserve">ENGENHEIRO ELETRICISTA COM ENCARGOS COMPLEMENTARES</t>
  </si>
  <si>
    <t xml:space="preserve">ENGENHEIRO MECANICO COM ENCARGOS COMPLEMENTARES</t>
  </si>
  <si>
    <t xml:space="preserve">ENCARREGADO GERAL DE OBRAS COM ENCARGOS COMPLEMENTARES</t>
  </si>
  <si>
    <t xml:space="preserve">MESTRE DE OBRAS COM ENCARGOS COMPLEMENTARES</t>
  </si>
  <si>
    <t xml:space="preserve">TOPOGRAFO COM ENCARGOS COMPLEMENTARES</t>
  </si>
  <si>
    <t xml:space="preserve">TÉCNICO EM SEGURANÇA DO TRABALHO COM ENCARGOS COMPLEMENTARES</t>
  </si>
  <si>
    <t xml:space="preserve">MES   </t>
  </si>
  <si>
    <t xml:space="preserve">TECNICO DE EDIFICACOES COM ENCARGOS COMPLEMENTARES</t>
  </si>
  <si>
    <t xml:space="preserve">AJUDANTE ESPECIALIZADO COM ENCARGOS COMPLEMENTARES</t>
  </si>
  <si>
    <t xml:space="preserve">AUXILIAR DE SERVICOS GERAIS COM ENCARGOS COMPLEMENTARES</t>
  </si>
  <si>
    <t xml:space="preserve">AUXILIAR DE TOPOGRAFO COM ENCARGOS COMPLEMENTARES</t>
  </si>
  <si>
    <t xml:space="preserve">AUXILIAR TECNICO / ASSISTENTE DE ENGENHARIA COM ENCARGOS COMPLEMENTARES</t>
  </si>
  <si>
    <t xml:space="preserve">MECÂNICO DE REFRIGERAÇÃO COM ENCARGOS COMPLEMENTARES </t>
  </si>
  <si>
    <t xml:space="preserve">MOTORISTA DE CARRO DE PASSEIO COM ENCARGOS COMPLEMENTARES</t>
  </si>
  <si>
    <t xml:space="preserve">SERVENTE DE OBRAS COM ENCARGOS COMPLEMENTARES</t>
  </si>
  <si>
    <t xml:space="preserve">TÉCNICO EM SONDAGEM COM ENCARGOS COMPLEMENTARES</t>
  </si>
  <si>
    <t xml:space="preserve">VIGIA DIURNO COM ENCARGOS COMPLEMENTARES</t>
  </si>
  <si>
    <r>
      <rPr>
        <sz val="11"/>
        <color rgb="FF000000"/>
        <rFont val="Calibri"/>
        <family val="0"/>
        <charset val="1"/>
      </rPr>
      <t xml:space="preserve">Encargos Sociais SINAPI em Belo Horizonte a partir de </t>
    </r>
    <r>
      <rPr>
        <sz val="11"/>
        <color rgb="FFFF0000"/>
        <rFont val="Calibri"/>
        <family val="0"/>
        <charset val="1"/>
      </rPr>
      <t xml:space="preserve">12/2024</t>
    </r>
    <r>
      <rPr>
        <sz val="11"/>
        <color rgb="FF000000"/>
        <rFont val="Calibri"/>
        <family val="0"/>
        <charset val="1"/>
      </rPr>
      <t xml:space="preserve">. Não Desonerado - Mensalista =</t>
    </r>
    <r>
      <rPr>
        <b val="true"/>
        <sz val="11"/>
        <color rgb="FF000000"/>
        <rFont val="Calibri"/>
        <family val="0"/>
        <charset val="1"/>
      </rPr>
      <t xml:space="preserve"> 67,79%</t>
    </r>
  </si>
  <si>
    <t xml:space="preserve">COMPOSIÇÕES DE CUSTO UNITÁRIO</t>
  </si>
  <si>
    <t xml:space="preserve">Aplicar Fator K</t>
  </si>
  <si>
    <t xml:space="preserve">horas semanais</t>
  </si>
  <si>
    <t xml:space="preserve">Aplicar BDI</t>
  </si>
  <si>
    <t xml:space="preserve">dias/semana</t>
  </si>
  <si>
    <t xml:space="preserve">SINAPI</t>
  </si>
  <si>
    <t xml:space="preserve">Tabel de Preços do Mês:</t>
  </si>
  <si>
    <t xml:space="preserve">Aplicar TRDE</t>
  </si>
  <si>
    <t xml:space="preserve">Horas/dia</t>
  </si>
  <si>
    <t xml:space="preserve">CODIGO</t>
  </si>
  <si>
    <t xml:space="preserve">dias por mês</t>
  </si>
  <si>
    <t xml:space="preserve">MÊS</t>
  </si>
  <si>
    <t xml:space="preserve">Horas mensal</t>
  </si>
  <si>
    <t xml:space="preserve">B - MAO DE OBRA</t>
  </si>
  <si>
    <t xml:space="preserve">LEVANTAMENTO DAS HORAS TÉCNICAS DA EQUIPE DE FISCALIZAÇÃO</t>
  </si>
  <si>
    <t xml:space="preserve">UND.</t>
  </si>
  <si>
    <t xml:space="preserve">QTDE</t>
  </si>
  <si>
    <t xml:space="preserve">UNITÁRIO</t>
  </si>
  <si>
    <t xml:space="preserve">Horas Totais</t>
  </si>
  <si>
    <t xml:space="preserve">Horas por dia</t>
  </si>
  <si>
    <t xml:space="preserve">Dias</t>
  </si>
  <si>
    <t xml:space="preserve">Meses</t>
  </si>
  <si>
    <t xml:space="preserve">H</t>
  </si>
  <si>
    <t xml:space="preserve">Total (B) = </t>
  </si>
  <si>
    <t xml:space="preserve">C - MATERIAIS</t>
  </si>
  <si>
    <t xml:space="preserve">Total (C) = </t>
  </si>
  <si>
    <t xml:space="preserve">Nível Superior</t>
  </si>
  <si>
    <t xml:space="preserve">Nível Médio</t>
  </si>
  <si>
    <t xml:space="preserve">TOTAL =</t>
  </si>
  <si>
    <t xml:space="preserve">Observação:</t>
  </si>
  <si>
    <t xml:space="preserve">Foi utilizado como referência a mão de obra SINAPI com encargos complementares, porém SEM os encargos sociais. </t>
  </si>
  <si>
    <t xml:space="preserve"> </t>
  </si>
  <si>
    <t xml:space="preserve">UN</t>
  </si>
  <si>
    <t xml:space="preserve">94.07.01</t>
  </si>
  <si>
    <t xml:space="preserve">XEROX  PRETO/BRANCO - FORMATO A4</t>
  </si>
  <si>
    <t xml:space="preserve">94.11.01</t>
  </si>
  <si>
    <t xml:space="preserve">ENCADERNACAO A4 ACETATO, PVC/CROMICOTE, C/ESPIRAL</t>
  </si>
  <si>
    <t xml:space="preserve">94.12.03</t>
  </si>
  <si>
    <t xml:space="preserve">PLOTAGEM SULFITE - FORMATO A2</t>
  </si>
  <si>
    <t xml:space="preserve">94.15.01</t>
  </si>
  <si>
    <t xml:space="preserve">PLOTAGEM COLORIDA SULFITE FORMATO A4</t>
  </si>
  <si>
    <t xml:space="preserve">94.15.02</t>
  </si>
  <si>
    <t xml:space="preserve">PLOTAGEM COLORIDA SULFITE FORMATO A3</t>
  </si>
  <si>
    <t xml:space="preserve">94.18.02</t>
  </si>
  <si>
    <t xml:space="preserve">DIGITALIZAÇÃO DE FORMATOS A1 (PDF OU EQUIVALENTE)</t>
  </si>
  <si>
    <t xml:space="preserve">94.18.03</t>
  </si>
  <si>
    <t xml:space="preserve">DIGITALIZAÇÃO DE FORMATOS A2 (PDF OU EQUIVALENTE)</t>
  </si>
  <si>
    <t xml:space="preserve">94.18.05</t>
  </si>
  <si>
    <t xml:space="preserve">DVD 4,7 GB</t>
  </si>
  <si>
    <t xml:space="preserve">Foi utilizado como referência a mão de obra SINAPI sem encargos sociais e mantendo-se os coeficientes da composição original de referência. </t>
  </si>
  <si>
    <t xml:space="preserve">A composição de referência considera um consumo de materiais e mão de obra, portanto foi "zerado" os materiais da composição pois serão considerados separadamente na planilha orçamentária.</t>
  </si>
  <si>
    <t xml:space="preserve">SUDECAP</t>
  </si>
  <si>
    <t xml:space="preserve">94.07.02</t>
  </si>
  <si>
    <t xml:space="preserve">94.12.02</t>
  </si>
  <si>
    <t xml:space="preserve">94.12.04</t>
  </si>
  <si>
    <t xml:space="preserve">94.12.05</t>
  </si>
  <si>
    <t xml:space="preserve">94.15.03</t>
  </si>
  <si>
    <t xml:space="preserve">94.15.04</t>
  </si>
  <si>
    <t xml:space="preserve">94.15.05</t>
  </si>
  <si>
    <t xml:space="preserve">94.18.04</t>
  </si>
  <si>
    <t xml:space="preserve">94.18.01</t>
  </si>
  <si>
    <t xml:space="preserve">93.22.09</t>
  </si>
  <si>
    <t xml:space="preserve">ANO</t>
  </si>
  <si>
    <t xml:space="preserve">10540/ORSE-11/2024</t>
  </si>
  <si>
    <t xml:space="preserve">Aluguel de computador notebook</t>
  </si>
  <si>
    <t xml:space="preserve">mês</t>
  </si>
  <si>
    <t xml:space="preserve">Foi utilizado como referência a composição 43.01.10 SUDECAP. </t>
  </si>
  <si>
    <t xml:space="preserve">Foi considerado o coeficiente de 0,0833 referente alteração de unidade de anual para mensal. </t>
  </si>
  <si>
    <t xml:space="preserve">Para o item 10540/ORSE foi aplicado um coeficiente de 1,0 referente ao quantitativo mínimo para fiscalização residente da obra.</t>
  </si>
  <si>
    <t xml:space="preserve">ORSE</t>
  </si>
  <si>
    <t xml:space="preserve">oi</t>
  </si>
  <si>
    <t xml:space="preserve">tim</t>
  </si>
  <si>
    <t xml:space="preserve">claro</t>
  </si>
  <si>
    <t xml:space="preserve">vivo</t>
  </si>
  <si>
    <t xml:space="preserve">média</t>
  </si>
  <si>
    <t xml:space="preserve">10542/ORSE-11/2024</t>
  </si>
  <si>
    <t xml:space="preserve">Aluguel de telefone celular - aquisição</t>
  </si>
  <si>
    <t xml:space="preserve">internet</t>
  </si>
  <si>
    <t xml:space="preserve">10558/ORSE-11/2024</t>
  </si>
  <si>
    <t xml:space="preserve">Internet - dispêndio mensal</t>
  </si>
  <si>
    <t xml:space="preserve">plano celular</t>
  </si>
  <si>
    <t xml:space="preserve">magalu</t>
  </si>
  <si>
    <t xml:space="preserve">mercado livre</t>
  </si>
  <si>
    <t xml:space="preserve">casas bahia</t>
  </si>
  <si>
    <t xml:space="preserve">carrefour</t>
  </si>
  <si>
    <t xml:space="preserve">amazon</t>
  </si>
  <si>
    <t xml:space="preserve">celular moto g54</t>
  </si>
  <si>
    <t xml:space="preserve">Foi considerado um coeficiente referente ao quantitativo da equipe mínima de fiscalização.</t>
  </si>
  <si>
    <t xml:space="preserve">10562/ORSE-11/2024</t>
  </si>
  <si>
    <t xml:space="preserve">MATERIAL DE ESCRITÓRIO (CANETAS,  RÉGUAS, GRAMPEADORES, PAPEL, ETC.)</t>
  </si>
  <si>
    <t xml:space="preserve">Foi considerado um coeficiente referente ao quantitativo da equipe de projeto. </t>
  </si>
  <si>
    <t xml:space="preserve">CREA-MG</t>
  </si>
  <si>
    <t xml:space="preserve">ART por valor do Contrato / Obra / Serviço até R$15.000,00</t>
  </si>
  <si>
    <t xml:space="preserve">1) valores de ARTs – tabela conforme Decisão Plenária 0614/2024 do Confea.</t>
  </si>
  <si>
    <t xml:space="preserve">ART por valor do Contrato / Obra / Serviço acima de R$15.000,00</t>
  </si>
  <si>
    <t xml:space="preserve">TABELA REFERENCIAL DE PREÇOS UNITÁRIOS</t>
  </si>
  <si>
    <t xml:space="preserve">Região Central - S/ Desoneração</t>
  </si>
  <si>
    <t xml:space="preserve">Dezembro/24 - Onerado</t>
  </si>
  <si>
    <t xml:space="preserve">Novembro/24 - Onerado</t>
  </si>
  <si>
    <t xml:space="preserve">Outubro/24 - Onerado</t>
  </si>
  <si>
    <t xml:space="preserve">DESCRIÇÃO DOS PRODUTOS A SEREM ENTREGUES</t>
  </si>
  <si>
    <t xml:space="preserve">Referência</t>
  </si>
  <si>
    <t xml:space="preserve">Descrição/Justificativa</t>
  </si>
  <si>
    <t xml:space="preserve">UNIDADE
(Refer.)</t>
  </si>
  <si>
    <t xml:space="preserve">UNIDADE
(Adotada)</t>
  </si>
  <si>
    <t xml:space="preserve">CUSTO UNITÁRIO 
(R$)</t>
  </si>
  <si>
    <t xml:space="preserve">CUSTO TOTAL (R$)</t>
  </si>
  <si>
    <t xml:space="preserve">1.</t>
  </si>
  <si>
    <t xml:space="preserve">SERVIÇOS DE SUPERVISÃO E FISCALIZAÇÃO DOS ELEVADORES</t>
  </si>
  <si>
    <t xml:space="preserve">1.1</t>
  </si>
  <si>
    <t xml:space="preserve">Relatório de gestão e fiscalização da execução dos contratos de manutenção preventiva e corretiva dos elevadores, inclusive o acompanhamento e controle das atividades contratuais relacionadas.</t>
  </si>
  <si>
    <t xml:space="preserve">CPU-01</t>
  </si>
  <si>
    <t xml:space="preserve">Composição própria
(acompanhamento, controle, produção de todas as atas de reunião dentro do período de um mês, medições, relatórios diversos, etc.)</t>
  </si>
  <si>
    <t xml:space="preserve">un</t>
  </si>
  <si>
    <t xml:space="preserve">1.2</t>
  </si>
  <si>
    <t xml:space="preserve">Relatório de fiscalização dos elevadores do edifício AFP.</t>
  </si>
  <si>
    <t xml:space="preserve">CPU-02</t>
  </si>
  <si>
    <t xml:space="preserve">(acompanhamento, controle, relatório mensal, medições, aditivos, etc.)</t>
  </si>
  <si>
    <t xml:space="preserve">1.3</t>
  </si>
  <si>
    <t xml:space="preserve">Relatório de fiscalização dos elevadores do edifício ERA.</t>
  </si>
  <si>
    <t xml:space="preserve">CPU-03</t>
  </si>
  <si>
    <t xml:space="preserve">1.4</t>
  </si>
  <si>
    <t xml:space="preserve">Relatório de fiscalização dos elevadores do edifício ODC.</t>
  </si>
  <si>
    <t xml:space="preserve">CPU-04</t>
  </si>
  <si>
    <t xml:space="preserve">2.</t>
  </si>
  <si>
    <t xml:space="preserve">SERVIÇOS TÉCNICOS EVENTUAIS DE CONSULTORIA</t>
  </si>
  <si>
    <t xml:space="preserve">2.1</t>
  </si>
  <si>
    <t xml:space="preserve">Laudo Técnico</t>
  </si>
  <si>
    <t xml:space="preserve">CPU-05</t>
  </si>
  <si>
    <t xml:space="preserve">Composição própria.</t>
  </si>
  <si>
    <t xml:space="preserve">limite</t>
  </si>
  <si>
    <t xml:space="preserve">2.2</t>
  </si>
  <si>
    <t xml:space="preserve">Parecer técnico de Engenharia Mecânica</t>
  </si>
  <si>
    <t xml:space="preserve">CPU-06</t>
  </si>
  <si>
    <t xml:space="preserve">h</t>
  </si>
  <si>
    <t xml:space="preserve">3.</t>
  </si>
  <si>
    <t xml:space="preserve">CUSTOS OPERACIONAIS E ADMINISTRATIVOS LOCAIS</t>
  </si>
  <si>
    <t xml:space="preserve">3.1</t>
  </si>
  <si>
    <t xml:space="preserve">Impressões e serviços gráficos</t>
  </si>
  <si>
    <t xml:space="preserve">CPU-07</t>
  </si>
  <si>
    <t xml:space="preserve">mes</t>
  </si>
  <si>
    <t xml:space="preserve">3.2</t>
  </si>
  <si>
    <t xml:space="preserve">Computador com softwares para fiscalização.</t>
  </si>
  <si>
    <t xml:space="preserve">CPU-08</t>
  </si>
  <si>
    <t xml:space="preserve">PRÓPRIO</t>
  </si>
  <si>
    <t xml:space="preserve">3.3</t>
  </si>
  <si>
    <t xml:space="preserve">Telefonia móvel e internet.</t>
  </si>
  <si>
    <t xml:space="preserve">CPU-09</t>
  </si>
  <si>
    <t xml:space="preserve">3.4</t>
  </si>
  <si>
    <t xml:space="preserve">Materiais de consumo de escritório (canetas, réguas, grampeadores, papel, etc.)</t>
  </si>
  <si>
    <t xml:space="preserve">CPU-10</t>
  </si>
  <si>
    <t xml:space="preserve">3.5</t>
  </si>
  <si>
    <t xml:space="preserve">Pesquisa</t>
  </si>
  <si>
    <t xml:space="preserve">3.6</t>
  </si>
  <si>
    <t xml:space="preserve">*cpu ajustada</t>
  </si>
  <si>
    <t xml:space="preserve">VALOR FINAL </t>
  </si>
  <si>
    <t xml:space="preserve">ESTIMATIVA DE QUANTIDADES COM IMPRESSÕES</t>
  </si>
  <si>
    <t xml:space="preserve">ÓRGÃO CONTRATANTE: TRIBUNAL REGIONAL FEDERAL DA 6º REGIÃO</t>
  </si>
  <si>
    <t xml:space="preserve">DATA-BASE: </t>
  </si>
  <si>
    <t xml:space="preserve">BASE</t>
  </si>
  <si>
    <t xml:space="preserve">UNID.</t>
  </si>
  <si>
    <t xml:space="preserve">Consumo</t>
  </si>
  <si>
    <t xml:space="preserve">QTDE de Itens</t>
  </si>
  <si>
    <t xml:space="preserve">CONSUMO MENSAL</t>
  </si>
  <si>
    <t xml:space="preserve">QUANT. TOTAL</t>
  </si>
  <si>
    <t xml:space="preserve">1.0</t>
  </si>
  <si>
    <t xml:space="preserve">1.5</t>
  </si>
  <si>
    <t xml:space="preserve">XEROX PRETO/BRANCO - FORMATO A4</t>
  </si>
  <si>
    <t xml:space="preserve">-</t>
  </si>
  <si>
    <t xml:space="preserve">XEROX PRETO/BRANCO - FORMATO A3</t>
  </si>
  <si>
    <t xml:space="preserve">DIGITALIZAÇÃO DE FORMATOS A0 (PDF OU EQUIVALENTE)</t>
  </si>
  <si>
    <t xml:space="preserve">DIGITALIZAÇÃO DE FORMATO A4 (PDF OU EQUIVALENTE) </t>
  </si>
  <si>
    <t xml:space="preserve">2.0</t>
  </si>
  <si>
    <t xml:space="preserve">Consumo/UN</t>
  </si>
  <si>
    <t xml:space="preserve">PLOTAGEM SULFITE - FORMATO A3</t>
  </si>
  <si>
    <t xml:space="preserve">PLOTAGEM SULFITE - FORMATO A1</t>
  </si>
  <si>
    <t xml:space="preserve">PLOTAGEM SULFITE - FORMATO A0</t>
  </si>
  <si>
    <t xml:space="preserve">PLOTAGEM COLORIDA SULFITE FORMATO A2</t>
  </si>
  <si>
    <t xml:space="preserve">PLOTAGEM COLORIDA SULFITE FORMATO A1</t>
  </si>
  <si>
    <t xml:space="preserve">PLOTAGEM COLORIDA SULFITE FORMATO A0</t>
  </si>
  <si>
    <t xml:space="preserve">QUANTITATIVO TOTAL EM 24 MESES</t>
  </si>
  <si>
    <t xml:space="preserve">QTDE ACUMULADA</t>
  </si>
  <si>
    <t xml:space="preserve">Observações:</t>
  </si>
  <si>
    <t xml:space="preserve">Período (MÊS) =</t>
  </si>
  <si>
    <t xml:space="preserve">meses</t>
  </si>
  <si>
    <t xml:space="preserve">Verificar preço unitário. (ver aba "Impressão")</t>
  </si>
  <si>
    <t xml:space="preserve">TABELA REFERENCIAL DE PREÇOS UNITÁRIOS PARA OBRAS DE EDIFICAÇÃO</t>
  </si>
  <si>
    <t xml:space="preserve">DESCRICAO</t>
  </si>
  <si>
    <t xml:space="preserve">UND</t>
  </si>
  <si>
    <t xml:space="preserve">93.22.02</t>
  </si>
  <si>
    <t xml:space="preserve">COMPUTADOR C/ PERIFÉRICOS - PROCESSADOR i5 (EQUIVALENTE OU SUPERIOR) 8GB, RAM, HD 1 TB, PLACA DE VIDEO 1 GB E WINDOWS 10</t>
  </si>
  <si>
    <t xml:space="preserve">PACOTE OFFICE 2019 (SIMILAR OU SUPERIOR)</t>
  </si>
  <si>
    <t xml:space="preserve">93.22.10</t>
  </si>
  <si>
    <t xml:space="preserve">AUTODESK AUTOCAD - 2016 (SIMILAR OU SUPERIOR)</t>
  </si>
  <si>
    <t xml:space="preserve">94.01.03</t>
  </si>
  <si>
    <t xml:space="preserve">COPIA XEROGRAFICA PRETO/BRANCO- FORMATO A2</t>
  </si>
  <si>
    <t xml:space="preserve">94.01.04</t>
  </si>
  <si>
    <t xml:space="preserve">COPIA XEROGRAFICA PRETO/BRANCO- FORMATO A1</t>
  </si>
  <si>
    <t xml:space="preserve">94.01.05</t>
  </si>
  <si>
    <t xml:space="preserve">COPIA XEROGRAFICA PRETO/BRANCO- FORMATO A0</t>
  </si>
  <si>
    <t xml:space="preserve">94.09.11</t>
  </si>
  <si>
    <t xml:space="preserve">XEROX COLORIDO  FORMATO A4</t>
  </si>
  <si>
    <t xml:space="preserve">94.09.12</t>
  </si>
  <si>
    <t xml:space="preserve">XEROX COLORIDO  FORMATO A3</t>
  </si>
  <si>
    <t xml:space="preserve">94.12.01</t>
  </si>
  <si>
    <t xml:space="preserve">PLOTAGEM SULFITE - FORMATO A4</t>
  </si>
  <si>
    <t xml:space="preserve">94.12.06</t>
  </si>
  <si>
    <t xml:space="preserve">94.12.07</t>
  </si>
  <si>
    <t xml:space="preserve">PLOTAGEM SULFITE -FORMATO A1 EXTENDIDO</t>
  </si>
  <si>
    <t xml:space="preserve">94.12.08</t>
  </si>
  <si>
    <t xml:space="preserve">PLOTAGEM SULFITE -FORMATO A0 EXTENDIDO</t>
  </si>
  <si>
    <t xml:space="preserve">DISTÂNCIA DE DESLOCAMENTOS ENTRE EDIFICAÇÕES</t>
  </si>
  <si>
    <t xml:space="preserve">INVENTÁRIO DAS EDIFICAÇÕES - TRF6 E UNIDADES DO INTERIOR</t>
  </si>
  <si>
    <t xml:space="preserve">CARACTERÍSTICAS</t>
  </si>
  <si>
    <t xml:space="preserve">LOCALIDADE</t>
  </si>
  <si>
    <t xml:space="preserve">ENDEREÇO</t>
  </si>
  <si>
    <t xml:space="preserve">Distância (km)</t>
  </si>
  <si>
    <t xml:space="preserve">DMT adotado (km)</t>
  </si>
  <si>
    <t xml:space="preserve">ÁREA Construída (m2)</t>
  </si>
  <si>
    <t xml:space="preserve">Nº Pav.</t>
  </si>
  <si>
    <t xml:space="preserve">Observações</t>
  </si>
  <si>
    <t xml:space="preserve">Imóveis situados na RMBH:</t>
  </si>
  <si>
    <t xml:space="preserve">Sede I - Edifício Antônio Fernando Pinheiro</t>
  </si>
  <si>
    <t xml:space="preserve">Av. Álvares Cabral nº 1805 bairro Santo Agostinho</t>
  </si>
  <si>
    <t xml:space="preserve">Sede II - Edifício Euclydes Reis Aguiar</t>
  </si>
  <si>
    <t xml:space="preserve">Av. Álvares Cabral nº 1741 bairro Santo Agostinho</t>
  </si>
  <si>
    <t xml:space="preserve">Sede III - Oscar Dias Corrêa</t>
  </si>
  <si>
    <t xml:space="preserve">Rua Santos Barreto nº 161 bairro Santo Agostinho</t>
  </si>
  <si>
    <t xml:space="preserve">Casa de Conciliação</t>
  </si>
  <si>
    <t xml:space="preserve">Rua Santos Barreto nº 181 bairro Santo Agostinho</t>
  </si>
  <si>
    <t xml:space="preserve">Central de Perícias Médicas</t>
  </si>
  <si>
    <t xml:space="preserve">Rua Estácio de Sá nº 30 bairro Gutierrez</t>
  </si>
  <si>
    <t xml:space="preserve">1.6</t>
  </si>
  <si>
    <t xml:space="preserve">Galpão de Arquivos - Camargos</t>
  </si>
  <si>
    <t xml:space="preserve">Rua José Américo de Almeida nº 88 bairro Camargos</t>
  </si>
  <si>
    <t xml:space="preserve">Imóvel alugado.</t>
  </si>
  <si>
    <t xml:space="preserve">1.7</t>
  </si>
  <si>
    <t xml:space="preserve">Galpão de Arquivos - Carijós</t>
  </si>
  <si>
    <t xml:space="preserve">Rua Carijós nº 126 bairro Centro</t>
  </si>
  <si>
    <t xml:space="preserve">Média = </t>
  </si>
  <si>
    <t xml:space="preserve">referência: 05/2024</t>
  </si>
  <si>
    <t xml:space="preserve">* Conforme 2.1- Operacional - Planilha_de_imoveis_cadastrados_no_SPIUnet_atualizada_em_agosto_de_2020</t>
  </si>
  <si>
    <t xml:space="preserve">* Conforme planiha: ÁREAS SUBSEÇÕES + ENDEREÇO + ALUGUEL 2018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</si>
</sst>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_(* #,##0.00_);_(* \(#,##0.00\);_(* \-??_);_(@_)"/>
    <numFmt numFmtId="166" formatCode="[$€]#,##0.00\ ;[$€]\(#,##0.00\);[$€]\-#\ ;@\ "/>
    <numFmt numFmtId="167" formatCode="_(&quot;R$ &quot;* #,##0.00_);_(&quot;R$ &quot;* \(#,##0.00\);_(&quot;R$ &quot;* \-??_);_(@_)"/>
    <numFmt numFmtId="168" formatCode="0%"/>
    <numFmt numFmtId="169" formatCode="_-* #,##0.00_-;\-* #,##0.00_-;_-* \-??_-;_-@_-"/>
    <numFmt numFmtId="170" formatCode="_ * #\,##0\.00_ ;_ * \-#\,##0\.00_ ;_ * \-??_ ;_ @_ "/>
    <numFmt numFmtId="171" formatCode="General"/>
    <numFmt numFmtId="172" formatCode="_-[$R$-416]\ * #,##0.00_-;\-[$R$-416]\ * #,##0.00_-;_-[$R$-416]\ * \-??_-;_-@_-"/>
    <numFmt numFmtId="173" formatCode="0.00"/>
    <numFmt numFmtId="174" formatCode="0"/>
    <numFmt numFmtId="175" formatCode="0.00%"/>
    <numFmt numFmtId="176" formatCode="00"/>
    <numFmt numFmtId="177" formatCode="#,##0.00"/>
    <numFmt numFmtId="178" formatCode="#,##0.00_);\(#,##0.00\)"/>
    <numFmt numFmtId="179" formatCode="0.000"/>
    <numFmt numFmtId="180" formatCode="_-* #,##0.000_-;\-* #,##0.000_-;_-* \-??_-;_-@_-"/>
    <numFmt numFmtId="181" formatCode="#,##0"/>
    <numFmt numFmtId="182" formatCode="#,##0.0000"/>
    <numFmt numFmtId="183" formatCode="0.00000"/>
    <numFmt numFmtId="184" formatCode="0.0000"/>
    <numFmt numFmtId="185" formatCode="_-* #,##0_-;\-* #,##0_-;_-* \-??_-;_-@_-"/>
    <numFmt numFmtId="186" formatCode="MMM/YY"/>
    <numFmt numFmtId="187" formatCode="D/M/YYYY"/>
    <numFmt numFmtId="188" formatCode="_(* #,##0_);_(* \(#,##0\);_(* \-??_);_(@_)"/>
    <numFmt numFmtId="189" formatCode="&quot;R$ &quot;#,##0.00"/>
  </numFmts>
  <fonts count="8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2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b val="true"/>
      <sz val="15"/>
      <color rgb="FF3366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11"/>
      <color rgb="FF7F7F7F"/>
      <name val="Calibri"/>
      <family val="2"/>
      <charset val="1"/>
    </font>
    <font>
      <b val="true"/>
      <sz val="11"/>
      <color rgb="FF7F7F7F"/>
      <name val="Calibri"/>
      <family val="2"/>
      <charset val="1"/>
    </font>
    <font>
      <sz val="8"/>
      <name val="Calibri"/>
      <family val="2"/>
      <charset val="1"/>
    </font>
    <font>
      <sz val="12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rgb="FF000000"/>
      <name val="Calibri"/>
      <family val="0"/>
      <charset val="1"/>
    </font>
    <font>
      <b val="true"/>
      <sz val="12"/>
      <color rgb="FFFF0000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8"/>
      <name val="Calibri"/>
      <family val="2"/>
      <charset val="1"/>
    </font>
    <font>
      <b val="true"/>
      <sz val="8"/>
      <color rgb="FFFFFFFF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7F7F7F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000000"/>
      <name val="Calibri"/>
      <family val="0"/>
      <charset val="1"/>
    </font>
    <font>
      <b val="true"/>
      <sz val="8"/>
      <color rgb="FF7F7F7F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1"/>
      <color rgb="FF808080"/>
      <name val="Calibri"/>
      <family val="2"/>
      <charset val="1"/>
    </font>
    <font>
      <b val="true"/>
      <sz val="13.5"/>
      <color rgb="FF808080"/>
      <name val="Calibri"/>
      <family val="2"/>
      <charset val="1"/>
    </font>
    <font>
      <b val="true"/>
      <sz val="11"/>
      <color rgb="FF808080"/>
      <name val="Calibri"/>
      <family val="2"/>
      <charset val="1"/>
    </font>
    <font>
      <sz val="11"/>
      <color rgb="FFFF0000"/>
      <name val="Calibri"/>
      <family val="0"/>
      <charset val="1"/>
    </font>
    <font>
      <i val="true"/>
      <sz val="11"/>
      <color rgb="FF000000"/>
      <name val="Calibri"/>
      <family val="2"/>
      <charset val="1"/>
    </font>
    <font>
      <sz val="13"/>
      <name val="Calibri"/>
      <family val="2"/>
      <charset val="1"/>
    </font>
    <font>
      <b val="true"/>
      <sz val="13"/>
      <color rgb="FF000000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3"/>
      <color rgb="FFFFFFFF"/>
      <name val="Calibri"/>
      <family val="2"/>
      <charset val="1"/>
    </font>
    <font>
      <sz val="13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0"/>
      <charset val="1"/>
    </font>
    <font>
      <b val="true"/>
      <sz val="10"/>
      <color rgb="FFFF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b val="true"/>
      <u val="single"/>
      <sz val="8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color rgb="FFFF0000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4"/>
      <name val="Arial"/>
      <family val="2"/>
      <charset val="1"/>
    </font>
    <font>
      <sz val="10"/>
      <color rgb="FF80808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808080"/>
      <name val="Arial"/>
      <family val="2"/>
      <charset val="1"/>
    </font>
    <font>
      <sz val="7.5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7.5"/>
      <color rgb="FFFF0000"/>
      <name val="Arial"/>
      <family val="0"/>
      <charset val="1"/>
    </font>
    <font>
      <b val="true"/>
      <sz val="7.5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8"/>
      <color rgb="FF7F7F7F"/>
      <name val="Arial"/>
      <family val="0"/>
      <charset val="1"/>
    </font>
    <font>
      <sz val="8"/>
      <color rgb="FF000000"/>
      <name val="Arial"/>
      <family val="0"/>
      <charset val="1"/>
    </font>
    <font>
      <sz val="7.5"/>
      <color rgb="FF7F7F7F"/>
      <name val="Arial"/>
      <family val="0"/>
      <charset val="1"/>
    </font>
    <font>
      <sz val="11"/>
      <color rgb="FFFF0000"/>
      <name val="Calibri"/>
      <family val="2"/>
      <charset val="1"/>
    </font>
    <font>
      <b val="true"/>
      <sz val="10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sz val="12"/>
      <color rgb="FF010000"/>
      <name val="Calibri"/>
      <family val="0"/>
      <charset val="1"/>
    </font>
    <font>
      <sz val="12"/>
      <color rgb="FF7F7F7F"/>
      <name val="Calibri"/>
      <family val="0"/>
      <charset val="1"/>
    </font>
    <font>
      <sz val="12"/>
      <color rgb="FF7F7F7F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color rgb="FF808080"/>
      <name val="Calibri"/>
      <family val="0"/>
      <charset val="1"/>
    </font>
    <font>
      <sz val="10"/>
      <color rgb="FF7F7F7F"/>
      <name val="Calibri"/>
      <family val="2"/>
      <charset val="1"/>
    </font>
    <font>
      <sz val="12"/>
      <color rgb="FF80808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808080"/>
      <name val="Calibri"/>
      <family val="2"/>
      <charset val="1"/>
    </font>
    <font>
      <b val="true"/>
      <u val="singl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2">
    <fill>
      <patternFill patternType="none"/>
    </fill>
    <fill>
      <patternFill patternType="gray125"/>
    </fill>
    <fill>
      <patternFill patternType="solid">
        <fgColor rgb="FF000000"/>
        <bgColor rgb="FF010000"/>
      </patternFill>
    </fill>
    <fill>
      <patternFill patternType="solid">
        <fgColor rgb="FFFFFFFF"/>
        <bgColor rgb="FFF2F2F2"/>
      </patternFill>
    </fill>
    <fill>
      <patternFill patternType="solid">
        <fgColor rgb="FFE2EFDA"/>
        <bgColor rgb="FFE2F0D9"/>
      </patternFill>
    </fill>
    <fill>
      <patternFill patternType="solid">
        <fgColor rgb="FF993300"/>
        <bgColor rgb="FF993366"/>
      </patternFill>
    </fill>
    <fill>
      <patternFill patternType="solid">
        <fgColor rgb="FFFFC000"/>
        <bgColor rgb="FFFF9900"/>
      </patternFill>
    </fill>
    <fill>
      <patternFill patternType="solid">
        <fgColor rgb="FFBFBFBF"/>
        <bgColor rgb="FFC0C0C0"/>
      </patternFill>
    </fill>
    <fill>
      <patternFill patternType="solid">
        <fgColor rgb="FFFF9900"/>
        <bgColor rgb="FFED7D31"/>
      </patternFill>
    </fill>
    <fill>
      <patternFill patternType="solid">
        <fgColor rgb="FFFCE4D6"/>
        <bgColor rgb="FFFFF2CC"/>
      </patternFill>
    </fill>
    <fill>
      <patternFill patternType="solid">
        <fgColor rgb="FFED7D31"/>
        <bgColor rgb="FFFF9900"/>
      </patternFill>
    </fill>
    <fill>
      <patternFill patternType="solid">
        <fgColor rgb="FFCCCCFF"/>
        <bgColor rgb="FFD9D9D9"/>
      </patternFill>
    </fill>
    <fill>
      <patternFill patternType="solid">
        <fgColor rgb="FFCCFFCC"/>
        <bgColor rgb="FFE2F0D9"/>
      </patternFill>
    </fill>
    <fill>
      <patternFill patternType="solid">
        <fgColor rgb="FFFFCC99"/>
        <bgColor rgb="FFF4B183"/>
      </patternFill>
    </fill>
    <fill>
      <patternFill patternType="solid">
        <fgColor rgb="FF003366"/>
        <bgColor rgb="FF1F497D"/>
      </patternFill>
    </fill>
    <fill>
      <patternFill patternType="solid">
        <fgColor rgb="FF7F7F7F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FEB3B"/>
      </patternFill>
    </fill>
    <fill>
      <patternFill patternType="solid">
        <fgColor rgb="FFFFEB3B"/>
        <bgColor rgb="FFFFFF00"/>
      </patternFill>
    </fill>
    <fill>
      <patternFill patternType="solid">
        <fgColor rgb="FFD9E1F2"/>
        <bgColor rgb="FFDEEBF7"/>
      </patternFill>
    </fill>
    <fill>
      <patternFill patternType="solid">
        <fgColor rgb="FFDEEBF7"/>
        <bgColor rgb="FFD9E1F2"/>
      </patternFill>
    </fill>
    <fill>
      <patternFill patternType="solid">
        <fgColor rgb="FFE2F0D9"/>
        <bgColor rgb="FFE2EFDA"/>
      </patternFill>
    </fill>
    <fill>
      <patternFill patternType="solid">
        <fgColor rgb="FFC0C0C0"/>
        <bgColor rgb="FFBFBFBF"/>
      </patternFill>
    </fill>
    <fill>
      <patternFill patternType="solid">
        <fgColor rgb="FF367735"/>
        <bgColor rgb="FF548235"/>
      </patternFill>
    </fill>
    <fill>
      <patternFill patternType="solid">
        <fgColor rgb="FFD9D9D9"/>
        <bgColor rgb="FFD9E1F2"/>
      </patternFill>
    </fill>
    <fill>
      <patternFill patternType="solid">
        <fgColor rgb="FFADB9CA"/>
        <bgColor rgb="FFBFBFBF"/>
      </patternFill>
    </fill>
    <fill>
      <patternFill patternType="solid">
        <fgColor rgb="FFF4B183"/>
        <bgColor rgb="FFFFCC99"/>
      </patternFill>
    </fill>
    <fill>
      <patternFill patternType="solid">
        <fgColor rgb="FF1F497D"/>
        <bgColor rgb="FF333399"/>
      </patternFill>
    </fill>
    <fill>
      <patternFill patternType="solid">
        <fgColor rgb="FFA9D18E"/>
        <bgColor rgb="FFA9D08E"/>
      </patternFill>
    </fill>
  </fills>
  <borders count="71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8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1" applyFont="true" applyBorder="tru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3" fillId="3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1" fontId="0" fillId="3" borderId="1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0" fillId="3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9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19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9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1" fontId="19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19" fillId="3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5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5" fillId="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6" fillId="5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25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4" fontId="25" fillId="6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5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7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6" fontId="25" fillId="7" borderId="2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5" fillId="7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7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7" borderId="2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7" borderId="27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7" borderId="2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6" fontId="28" fillId="0" borderId="2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25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29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3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3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2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7" fontId="19" fillId="3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6" fontId="19" fillId="0" borderId="2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6" fontId="19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1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5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9" fontId="19" fillId="0" borderId="33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5" fillId="0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6" fontId="29" fillId="0" borderId="2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6" fontId="30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29" fillId="0" borderId="2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8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8" fillId="0" borderId="3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28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25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7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7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7" fontId="25" fillId="7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9" fillId="0" borderId="29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9" fillId="0" borderId="32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5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9" fontId="19" fillId="0" borderId="2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25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6" fontId="19" fillId="0" borderId="2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6" fontId="19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9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19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19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25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0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19" fillId="0" borderId="3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9" fillId="0" borderId="0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6" fontId="19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9" fontId="1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3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9" fontId="19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9" fillId="0" borderId="3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6" fontId="19" fillId="0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6" fontId="19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8" fontId="19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5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5" fillId="0" borderId="3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25" fillId="0" borderId="3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7" borderId="4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5" fillId="7" borderId="3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7" fontId="25" fillId="7" borderId="4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6" fontId="32" fillId="8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12" fillId="8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1" fillId="8" borderId="4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9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33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7" fontId="1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4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3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4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9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4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77" fontId="19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4" fontId="40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0" fillId="3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0" fillId="3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9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3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1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0" fillId="3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0" fillId="3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0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1" fontId="41" fillId="3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1" fillId="3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41" fillId="3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42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0" fillId="3" borderId="4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0" fillId="3" borderId="4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0" fillId="3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3" borderId="4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1" fillId="3" borderId="4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1" fillId="3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2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0" fillId="0" borderId="4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2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0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2" fillId="0" borderId="2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0" borderId="4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11" borderId="4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0" borderId="4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11" borderId="4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5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81" fontId="42" fillId="12" borderId="5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1" fontId="42" fillId="12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1" fontId="42" fillId="12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6" fontId="42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2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0" fillId="0" borderId="32" xfId="17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5" fontId="40" fillId="13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0" fillId="11" borderId="2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5" fontId="40" fillId="13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0" fillId="11" borderId="23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2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42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2" fillId="0" borderId="2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1" fontId="42" fillId="0" borderId="3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2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0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3" fillId="14" borderId="3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5" fontId="42" fillId="13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2" fillId="11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42" fillId="13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2" fillId="11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81" fontId="40" fillId="0" borderId="3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5" fontId="40" fillId="8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4" fillId="14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5" fontId="40" fillId="8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4" fillId="14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0" fillId="0" borderId="3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7" fontId="40" fillId="0" borderId="2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0" fillId="0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2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2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5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5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40" fillId="0" borderId="3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7" fontId="40" fillId="0" borderId="5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7" fontId="40" fillId="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0" borderId="3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2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15" borderId="4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15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15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40" fillId="15" borderId="43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7" fontId="40" fillId="15" borderId="4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15" borderId="4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0" fillId="15" borderId="4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15" borderId="4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9" fillId="0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9" fillId="0" borderId="4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9" fillId="0" borderId="4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7" fontId="19" fillId="0" borderId="18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81" fontId="19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42" fillId="11" borderId="2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11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9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77" fontId="19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9" fontId="19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0" fillId="0" borderId="28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3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40" fillId="0" borderId="38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0" fillId="0" borderId="3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3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0" fillId="0" borderId="39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7" fontId="19" fillId="0" borderId="0" xfId="3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19" fillId="0" borderId="0" xfId="3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7" fontId="30" fillId="3" borderId="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0" fillId="3" borderId="3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30" fillId="3" borderId="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0" fillId="3" borderId="0" xfId="3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8" fillId="3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0" fillId="3" borderId="1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30" fillId="3" borderId="47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3" borderId="4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6" borderId="32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6" borderId="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6" borderId="1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7" borderId="50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5" fillId="16" borderId="2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6" borderId="2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7" borderId="2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17" borderId="29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25" fillId="0" borderId="40" xfId="31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7" fontId="25" fillId="0" borderId="9" xfId="4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9" fillId="0" borderId="28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0" borderId="32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18" borderId="4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0" borderId="33" xfId="3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5" fillId="18" borderId="4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46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30" fillId="18" borderId="46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4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17" borderId="46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9" fillId="0" borderId="49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19" fillId="0" borderId="40" xfId="31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7" fontId="19" fillId="0" borderId="9" xfId="4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25" fillId="0" borderId="40" xfId="43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0" borderId="9" xfId="31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7" fontId="19" fillId="0" borderId="15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0" borderId="52" xfId="43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9" fillId="0" borderId="36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19" fillId="0" borderId="38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18" borderId="37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9" fillId="0" borderId="53" xfId="3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7" fontId="19" fillId="18" borderId="17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16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19" fillId="18" borderId="16" xfId="3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15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17" borderId="16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9" fillId="0" borderId="54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30" fillId="0" borderId="0" xfId="3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30" fillId="0" borderId="0" xfId="31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74" fontId="30" fillId="0" borderId="0" xfId="3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7" fontId="28" fillId="0" borderId="0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7" fontId="51" fillId="0" borderId="0" xfId="3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82" fontId="28" fillId="0" borderId="0" xfId="3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7" fontId="30" fillId="0" borderId="0" xfId="3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7" fontId="28" fillId="0" borderId="0" xfId="3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7" fontId="19" fillId="0" borderId="0" xfId="31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19" borderId="5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9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9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9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9" fillId="0" borderId="5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45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45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7" fontId="0" fillId="0" borderId="4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0" borderId="2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20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20" borderId="45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0" fillId="2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1" borderId="2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1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1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21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21" borderId="45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0" fillId="21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4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0" fillId="20" borderId="4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36" xfId="0" applyFont="true" applyBorder="true" applyAlignment="true" applyProtection="false">
      <alignment horizontal="left" vertical="center" textRotation="0" wrapText="false" indent="7" shrinkToFit="false"/>
      <protection locked="true" hidden="false"/>
    </xf>
    <xf numFmtId="164" fontId="0" fillId="0" borderId="3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7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0" fillId="0" borderId="3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7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2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9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71" fontId="56" fillId="0" borderId="33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57" fillId="0" borderId="29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57" fillId="0" borderId="32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71" fontId="57" fillId="0" borderId="1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7" fillId="1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25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25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25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0" fillId="25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0" fillId="25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0" fillId="25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5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7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9" fillId="0" borderId="6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9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5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9" fillId="0" borderId="6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7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3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3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6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2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6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2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9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7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0" fillId="7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60" xfId="0" applyFont="true" applyBorder="true" applyAlignment="true" applyProtection="false">
      <alignment horizontal="general" vertical="center" textRotation="0" wrapText="false" indent="0" shrinkToFit="false" readingOrder="1"/>
      <protection locked="true" hidden="false"/>
    </xf>
    <xf numFmtId="164" fontId="63" fillId="0" borderId="5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86" fontId="63" fillId="0" borderId="5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59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true" applyProtection="false">
      <alignment horizontal="general" vertical="center" textRotation="0" wrapText="false" indent="0" shrinkToFit="false" readingOrder="1"/>
      <protection locked="true" hidden="false"/>
    </xf>
    <xf numFmtId="164" fontId="65" fillId="0" borderId="0" xfId="0" applyFont="true" applyBorder="false" applyAlignment="true" applyProtection="false">
      <alignment horizontal="general" vertical="center" textRotation="0" wrapText="true" indent="0" shrinkToFit="false" readingOrder="1"/>
      <protection locked="true" hidden="false"/>
    </xf>
    <xf numFmtId="186" fontId="65" fillId="0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15" xfId="0" applyFont="true" applyBorder="true" applyAlignment="true" applyProtection="false">
      <alignment horizontal="general" vertical="center" textRotation="0" wrapText="false" indent="0" shrinkToFit="false" readingOrder="1"/>
      <protection locked="true" hidden="false"/>
    </xf>
    <xf numFmtId="164" fontId="65" fillId="0" borderId="47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9" fontId="65" fillId="0" borderId="47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8" fontId="65" fillId="0" borderId="47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65" fillId="0" borderId="47" xfId="0" applyFont="true" applyBorder="true" applyAlignment="true" applyProtection="false">
      <alignment horizontal="center" vertical="center" textRotation="0" wrapText="true" indent="0" shrinkToFit="false" readingOrder="1"/>
      <protection locked="true" hidden="false"/>
    </xf>
    <xf numFmtId="164" fontId="59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22" borderId="6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40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71" fontId="56" fillId="0" borderId="34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71" fontId="57" fillId="0" borderId="4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71" fontId="60" fillId="25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9" fillId="0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6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6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4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9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22" borderId="6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6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5" fillId="0" borderId="0" xfId="0" applyFont="true" applyBorder="false" applyAlignment="true" applyProtection="false">
      <alignment horizontal="general" vertical="center" textRotation="0" wrapText="true" indent="0" shrinkToFit="false" readingOrder="1"/>
      <protection locked="true" hidden="false"/>
    </xf>
    <xf numFmtId="168" fontId="65" fillId="0" borderId="0" xfId="0" applyFont="true" applyBorder="false" applyAlignment="true" applyProtection="false">
      <alignment horizontal="center" vertical="center" textRotation="0" wrapText="true" indent="0" shrinkToFit="false" readingOrder="1"/>
      <protection locked="true" hidden="false"/>
    </xf>
    <xf numFmtId="164" fontId="65" fillId="0" borderId="0" xfId="0" applyFont="true" applyBorder="false" applyAlignment="true" applyProtection="false">
      <alignment horizontal="center" vertical="center" textRotation="0" wrapText="true" indent="0" shrinkToFit="false" readingOrder="1"/>
      <protection locked="true" hidden="false"/>
    </xf>
    <xf numFmtId="164" fontId="68" fillId="25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4" fillId="17" borderId="6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5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0" fillId="25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9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5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4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3" fontId="59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9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5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7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4" fillId="17" borderId="6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5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7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5" xfId="0" applyFont="true" applyBorder="true" applyAlignment="true" applyProtection="false">
      <alignment horizontal="general" vertical="center" textRotation="0" wrapText="false" indent="0" shrinkToFit="false" readingOrder="1"/>
      <protection locked="true" hidden="false"/>
    </xf>
    <xf numFmtId="164" fontId="63" fillId="0" borderId="0" xfId="0" applyFont="true" applyBorder="false" applyAlignment="true" applyProtection="false">
      <alignment horizontal="general" vertical="center" textRotation="0" wrapText="true" indent="0" shrinkToFit="false" readingOrder="1"/>
      <protection locked="true" hidden="false"/>
    </xf>
    <xf numFmtId="186" fontId="63" fillId="0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8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17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84" fontId="6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62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2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9" fillId="2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2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26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2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9" fillId="2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9" fillId="2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2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9" fillId="2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9" fillId="26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6" fontId="69" fillId="26" borderId="4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26" borderId="4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9" fillId="2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9" fillId="26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26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9" fillId="0" borderId="4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7" borderId="6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9" fillId="27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7" borderId="6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0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28" borderId="28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45" fillId="28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28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8" borderId="4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28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2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5" fillId="28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3" borderId="28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1" fillId="0" borderId="2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2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3" fillId="3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4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0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3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1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0" fillId="3" borderId="6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5" fillId="3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28" borderId="3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28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8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8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0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1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3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3" borderId="28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0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2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8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0" borderId="28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3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0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1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0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0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8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29" borderId="6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29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5" fillId="29" borderId="6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29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29" borderId="6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3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4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7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3" borderId="18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19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27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19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6" fillId="19" borderId="7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9" borderId="4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9" borderId="4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9" borderId="4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7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7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7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19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1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9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2" xfId="15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3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9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1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19" borderId="23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0" fillId="1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7" borderId="10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17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0" fillId="17" borderId="23" xfId="15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3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3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3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9" fillId="3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3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3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9" fillId="3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9" fillId="3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9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0" fillId="17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89" fontId="67" fillId="17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9" fontId="6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5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0" fillId="3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0" fillId="3" borderId="3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7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7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7" fontId="8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3" fillId="0" borderId="2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8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74" fontId="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31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2" xfId="20"/>
    <cellStyle name="Euro" xfId="21"/>
    <cellStyle name="Hyperlink 1" xfId="22"/>
    <cellStyle name="Hyperlink 2" xfId="23"/>
    <cellStyle name="Hyperlink 3" xfId="24"/>
    <cellStyle name="Moeda 2" xfId="25"/>
    <cellStyle name="Moeda 3" xfId="26"/>
    <cellStyle name="Normal 10" xfId="27"/>
    <cellStyle name="Normal 10 2" xfId="28"/>
    <cellStyle name="Normal 10 2 2" xfId="29"/>
    <cellStyle name="Normal 10 3" xfId="30"/>
    <cellStyle name="Normal 2" xfId="31"/>
    <cellStyle name="Normal 2 2" xfId="32"/>
    <cellStyle name="Normal 2 2 2" xfId="33"/>
    <cellStyle name="Normal 3" xfId="34"/>
    <cellStyle name="Normal 4" xfId="35"/>
    <cellStyle name="Normal 4 2" xfId="36"/>
    <cellStyle name="Normal 5" xfId="37"/>
    <cellStyle name="Normal 6" xfId="38"/>
    <cellStyle name="Normal 7" xfId="39"/>
    <cellStyle name="Normal 8" xfId="40"/>
    <cellStyle name="Normal 9" xfId="41"/>
    <cellStyle name="Normal 9 2" xfId="42"/>
    <cellStyle name="Normal_planilha 04.06.03" xfId="43"/>
    <cellStyle name="padroes" xfId="44"/>
    <cellStyle name="planilhas" xfId="45"/>
    <cellStyle name="Porcentagem 2" xfId="46"/>
    <cellStyle name="Porcentagem 2 2" xfId="47"/>
    <cellStyle name="Porcentagem 3" xfId="48"/>
    <cellStyle name="Porcentagem 4" xfId="49"/>
    <cellStyle name="Porcentagem 7" xfId="50"/>
    <cellStyle name="Porcentagem 7 2" xfId="51"/>
    <cellStyle name="Separador de milhares 2" xfId="52"/>
    <cellStyle name="Separador de milhares 2 2" xfId="53"/>
    <cellStyle name="Separador de milhares 2 2 2" xfId="54"/>
    <cellStyle name="Separador de milhares 2 2 2 2" xfId="55"/>
    <cellStyle name="Separador de milhares 2 3" xfId="56"/>
    <cellStyle name="Separador de milhares 2 3 2" xfId="57"/>
    <cellStyle name="Separador de milhares 2 6" xfId="58"/>
    <cellStyle name="Separador de milhares 2 6 2" xfId="59"/>
    <cellStyle name="Separador de milhares 2 6 2 2" xfId="60"/>
    <cellStyle name="Separador de milhares 2 6 2 2 2" xfId="61"/>
    <cellStyle name="Separador de milhares 2 6 3" xfId="62"/>
    <cellStyle name="Separador de milhares 2 6 3 2" xfId="63"/>
    <cellStyle name="Separador de milhares 3" xfId="64"/>
    <cellStyle name="Separador de milhares 3 2" xfId="65"/>
    <cellStyle name="Separador de milhares 3 2 2" xfId="66"/>
    <cellStyle name="Separador de milhares 4" xfId="67"/>
    <cellStyle name="Separador de milhares 4 2" xfId="68"/>
    <cellStyle name="Separador de milhares 4 2 2" xfId="69"/>
    <cellStyle name="Separador de milhares 4 2 2 2" xfId="70"/>
    <cellStyle name="Separador de milhares 4 3" xfId="71"/>
    <cellStyle name="Separador de milhares 4 3 2" xfId="72"/>
    <cellStyle name="Separador de milhares 5" xfId="73"/>
    <cellStyle name="Separador de milhares 6" xfId="74"/>
    <cellStyle name="Separador de milhares 6 2" xfId="75"/>
    <cellStyle name="Separador de milhares 6 2 2" xfId="76"/>
    <cellStyle name="Separador de milhares 6 2 2 2" xfId="77"/>
    <cellStyle name="Separador de milhares 6 3" xfId="78"/>
    <cellStyle name="Separador de milhares 6 3 2" xfId="79"/>
    <cellStyle name="Separador de milhares 7" xfId="80"/>
    <cellStyle name="Separador de milhares 7 2" xfId="81"/>
    <cellStyle name="Separador de milhares 7 2 2" xfId="82"/>
    <cellStyle name="Separador de milhares 7 2 2 2" xfId="83"/>
    <cellStyle name="Separador de milhares 7 3" xfId="84"/>
    <cellStyle name="Separador de milhares 7 3 2" xfId="85"/>
    <cellStyle name="Título 1 1" xfId="86"/>
    <cellStyle name="Vírgula 2" xfId="87"/>
    <cellStyle name="Vírgula 2 2" xfId="8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E2EFDA"/>
      <rgbColor rgb="FF800000"/>
      <rgbColor rgb="FF008000"/>
      <rgbColor rgb="FF000080"/>
      <rgbColor rgb="FF548235"/>
      <rgbColor rgb="FF800080"/>
      <rgbColor rgb="FF1F497D"/>
      <rgbColor rgb="FFC0C0C0"/>
      <rgbColor rgb="FF808080"/>
      <rgbColor rgb="FFA9D18E"/>
      <rgbColor rgb="FF993366"/>
      <rgbColor rgb="FFFFFFCC"/>
      <rgbColor rgb="FFDEEBF7"/>
      <rgbColor rgb="FF660066"/>
      <rgbColor rgb="FFD9D9D9"/>
      <rgbColor rgb="FF0563C1"/>
      <rgbColor rgb="FFCCCCFF"/>
      <rgbColor rgb="FF000080"/>
      <rgbColor rgb="FFFF00FF"/>
      <rgbColor rgb="FFFFEB3B"/>
      <rgbColor rgb="FFF2F2F2"/>
      <rgbColor rgb="FF800080"/>
      <rgbColor rgb="FF800000"/>
      <rgbColor rgb="FF008080"/>
      <rgbColor rgb="FF0000FF"/>
      <rgbColor rgb="FFFFF2CC"/>
      <rgbColor rgb="FFE2F0D9"/>
      <rgbColor rgb="FFCCFFCC"/>
      <rgbColor rgb="FFFFFF99"/>
      <rgbColor rgb="FFADB9CA"/>
      <rgbColor rgb="FFF4B183"/>
      <rgbColor rgb="FFBFBFBF"/>
      <rgbColor rgb="FFFFCC99"/>
      <rgbColor rgb="FF3366FF"/>
      <rgbColor rgb="FFD9E1F2"/>
      <rgbColor rgb="FFA9D08E"/>
      <rgbColor rgb="FFFFC000"/>
      <rgbColor rgb="FFFF9900"/>
      <rgbColor rgb="FFED7D31"/>
      <rgbColor rgb="FFFCE4D6"/>
      <rgbColor rgb="FF7F7F7F"/>
      <rgbColor rgb="FF003366"/>
      <rgbColor rgb="FF367735"/>
      <rgbColor rgb="FF0100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57240</xdr:colOff>
      <xdr:row>1</xdr:row>
      <xdr:rowOff>57240</xdr:rowOff>
    </xdr:from>
    <xdr:to>
      <xdr:col>3</xdr:col>
      <xdr:colOff>484200</xdr:colOff>
      <xdr:row>6</xdr:row>
      <xdr:rowOff>64800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58480" y="247680"/>
          <a:ext cx="3300840" cy="893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57240</xdr:colOff>
      <xdr:row>1</xdr:row>
      <xdr:rowOff>38160</xdr:rowOff>
    </xdr:from>
    <xdr:to>
      <xdr:col>2</xdr:col>
      <xdr:colOff>1893600</xdr:colOff>
      <xdr:row>5</xdr:row>
      <xdr:rowOff>122040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78640" y="228600"/>
          <a:ext cx="2440800" cy="68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19080</xdr:colOff>
      <xdr:row>0</xdr:row>
      <xdr:rowOff>47520</xdr:rowOff>
    </xdr:from>
    <xdr:to>
      <xdr:col>9</xdr:col>
      <xdr:colOff>465120</xdr:colOff>
      <xdr:row>39</xdr:row>
      <xdr:rowOff>83880</xdr:rowOff>
    </xdr:to>
    <xdr:pic>
      <xdr:nvPicPr>
        <xdr:cNvPr id="2" name="Imagem 1" descr=""/>
        <xdr:cNvPicPr/>
      </xdr:nvPicPr>
      <xdr:blipFill>
        <a:blip r:embed="rId1"/>
        <a:stretch/>
      </xdr:blipFill>
      <xdr:spPr>
        <a:xfrm>
          <a:off x="19080" y="47520"/>
          <a:ext cx="5983560" cy="7465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47520</xdr:rowOff>
    </xdr:from>
    <xdr:to>
      <xdr:col>1</xdr:col>
      <xdr:colOff>2512800</xdr:colOff>
      <xdr:row>3</xdr:row>
      <xdr:rowOff>198000</xdr:rowOff>
    </xdr:to>
    <xdr:pic>
      <xdr:nvPicPr>
        <xdr:cNvPr id="3" name="Imagem 1" descr=""/>
        <xdr:cNvPicPr/>
      </xdr:nvPicPr>
      <xdr:blipFill>
        <a:blip r:embed="rId1"/>
        <a:stretch/>
      </xdr:blipFill>
      <xdr:spPr>
        <a:xfrm>
          <a:off x="47520" y="47520"/>
          <a:ext cx="2959200" cy="826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66600</xdr:rowOff>
    </xdr:from>
    <xdr:to>
      <xdr:col>2</xdr:col>
      <xdr:colOff>608040</xdr:colOff>
      <xdr:row>4</xdr:row>
      <xdr:rowOff>36360</xdr:rowOff>
    </xdr:to>
    <xdr:pic>
      <xdr:nvPicPr>
        <xdr:cNvPr id="4" name="Imagem 2" descr=""/>
        <xdr:cNvPicPr/>
      </xdr:nvPicPr>
      <xdr:blipFill>
        <a:blip r:embed="rId1"/>
        <a:stretch/>
      </xdr:blipFill>
      <xdr:spPr>
        <a:xfrm>
          <a:off x="38160" y="66600"/>
          <a:ext cx="2697120" cy="741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133200</xdr:colOff>
      <xdr:row>0</xdr:row>
      <xdr:rowOff>171360</xdr:rowOff>
    </xdr:from>
    <xdr:to>
      <xdr:col>0</xdr:col>
      <xdr:colOff>740880</xdr:colOff>
      <xdr:row>3</xdr:row>
      <xdr:rowOff>83880</xdr:rowOff>
    </xdr:to>
    <xdr:pic>
      <xdr:nvPicPr>
        <xdr:cNvPr id="5" name="Imagem 1" descr=""/>
        <xdr:cNvPicPr/>
      </xdr:nvPicPr>
      <xdr:blipFill>
        <a:blip r:embed="rId1"/>
        <a:srcRect l="16424" t="0" r="14761" b="0"/>
        <a:stretch/>
      </xdr:blipFill>
      <xdr:spPr>
        <a:xfrm>
          <a:off x="133200" y="171360"/>
          <a:ext cx="607680" cy="483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57240</xdr:colOff>
      <xdr:row>0</xdr:row>
      <xdr:rowOff>28440</xdr:rowOff>
    </xdr:from>
    <xdr:to>
      <xdr:col>3</xdr:col>
      <xdr:colOff>779400</xdr:colOff>
      <xdr:row>3</xdr:row>
      <xdr:rowOff>159840</xdr:rowOff>
    </xdr:to>
    <xdr:pic>
      <xdr:nvPicPr>
        <xdr:cNvPr id="6" name="Imagem 1" descr=""/>
        <xdr:cNvPicPr/>
      </xdr:nvPicPr>
      <xdr:blipFill>
        <a:blip r:embed="rId1"/>
        <a:stretch/>
      </xdr:blipFill>
      <xdr:spPr>
        <a:xfrm>
          <a:off x="672480" y="28440"/>
          <a:ext cx="2576880" cy="7027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g_aroldo/Meus%20documentos/GEOSOLO/PAVIMENT_VG/Medi&#231;&#227;o%20n&#186;%200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latório-5ª med."/>
      <sheetName val="RESUMO-DVOP"/>
      <sheetName val="REAJUSTE "/>
      <sheetName val="Rem. e limpeza "/>
      <sheetName val="Cubação - Teórica"/>
      <sheetName val="DMT - TEORICO "/>
      <sheetName val="Cub.-Med 5"/>
      <sheetName val="DMT-5ª MEDIÇÃO "/>
      <sheetName val="Cronograma Físico-Financeiro"/>
      <sheetName val="Cronograma Semanal"/>
      <sheetName val="Bueiros"/>
      <sheetName val="Regula"/>
      <sheetName val="Sub-base"/>
      <sheetName val="Base"/>
      <sheetName val="Imprimação"/>
      <sheetName val="CBUQ"/>
      <sheetName val="Colchão drenante"/>
      <sheetName val="TSS"/>
      <sheetName val="TSD-FOG"/>
      <sheetName val="AGREGADOS"/>
      <sheetName val="Pintura"/>
      <sheetName val="Grama"/>
      <sheetName val="Transporte de brita"/>
      <sheetName val="DRENO"/>
      <sheetName val="DRENO SALDO"/>
      <sheetName val="AÇO CA-50"/>
      <sheetName val="AÇO CA-50 (2)"/>
      <sheetName val="DMT - TEORICO 2"/>
      <sheetName val="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375623"/>
    <pageSetUpPr fitToPage="true"/>
  </sheetPr>
  <dimension ref="B1:I1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B9" activeCellId="0" sqref="B9"/>
    </sheetView>
  </sheetViews>
  <sheetFormatPr defaultRowHeight="15" zeroHeight="false" outlineLevelRow="0" outlineLevelCol="0"/>
  <cols>
    <col collapsed="false" customWidth="true" hidden="false" outlineLevel="0" max="1" min="1" style="1" width="2.85"/>
    <col collapsed="false" customWidth="true" hidden="false" outlineLevel="0" max="2" min="2" style="0" width="6.87"/>
    <col collapsed="false" customWidth="true" hidden="false" outlineLevel="0" max="3" min="3" style="0" width="33.87"/>
    <col collapsed="false" customWidth="true" hidden="false" outlineLevel="0" max="4" min="4" style="0" width="9.71"/>
    <col collapsed="false" customWidth="true" hidden="false" outlineLevel="0" max="5" min="5" style="0" width="16.29"/>
    <col collapsed="false" customWidth="true" hidden="false" outlineLevel="0" max="6" min="6" style="0" width="103.58"/>
    <col collapsed="false" customWidth="true" hidden="false" outlineLevel="0" max="7" min="7" style="1" width="3.14"/>
    <col collapsed="false" customWidth="true" hidden="false" outlineLevel="0" max="1025" min="8" style="0" width="8.72"/>
  </cols>
  <sheetData>
    <row r="1" s="1" customFormat="true" ht="15" hidden="false" customHeight="false" outlineLevel="0" collapsed="false"/>
    <row r="2" customFormat="false" ht="9.75" hidden="false" customHeight="true" outlineLevel="0" collapsed="false">
      <c r="B2" s="2"/>
      <c r="C2" s="3"/>
      <c r="D2" s="3"/>
      <c r="E2" s="3"/>
      <c r="F2" s="4"/>
    </row>
    <row r="3" customFormat="false" ht="15" hidden="false" customHeight="false" outlineLevel="0" collapsed="false">
      <c r="B3" s="5"/>
      <c r="C3" s="1"/>
      <c r="D3" s="1"/>
      <c r="E3" s="6" t="s">
        <v>0</v>
      </c>
      <c r="F3" s="6"/>
    </row>
    <row r="4" customFormat="false" ht="15" hidden="false" customHeight="false" outlineLevel="0" collapsed="false">
      <c r="B4" s="5"/>
      <c r="C4" s="1"/>
      <c r="D4" s="1"/>
      <c r="E4" s="7" t="s">
        <v>1</v>
      </c>
      <c r="F4" s="7"/>
    </row>
    <row r="5" customFormat="false" ht="15" hidden="false" customHeight="false" outlineLevel="0" collapsed="false">
      <c r="B5" s="5"/>
      <c r="C5" s="1"/>
      <c r="D5" s="1"/>
      <c r="E5" s="8" t="s">
        <v>2</v>
      </c>
      <c r="F5" s="8"/>
    </row>
    <row r="6" customFormat="false" ht="15" hidden="false" customHeight="false" outlineLevel="0" collapsed="false">
      <c r="B6" s="5"/>
      <c r="C6" s="1"/>
      <c r="D6" s="1"/>
      <c r="E6" s="9" t="s">
        <v>3</v>
      </c>
      <c r="F6" s="9"/>
    </row>
    <row r="7" customFormat="false" ht="9.75" hidden="false" customHeight="true" outlineLevel="0" collapsed="false">
      <c r="B7" s="5"/>
      <c r="C7" s="1"/>
      <c r="D7" s="1"/>
      <c r="E7" s="10"/>
      <c r="F7" s="11"/>
    </row>
    <row r="8" customFormat="false" ht="16.5" hidden="false" customHeight="true" outlineLevel="0" collapsed="false">
      <c r="B8" s="12" t="str">
        <f aca="false">'PLAN ORÇAMENTARIA'!B7</f>
        <v>ORÇAMENTO DE REFERÊNCIA</v>
      </c>
      <c r="C8" s="12"/>
      <c r="D8" s="12"/>
      <c r="E8" s="12"/>
      <c r="F8" s="12"/>
    </row>
    <row r="9" customFormat="false" ht="15.75" hidden="false" customHeight="true" outlineLevel="0" collapsed="false">
      <c r="B9" s="13" t="str">
        <f aca="false">'PLAN ORÇAMENTARIA'!B8</f>
        <v>DATA BASE: DEZEMBRO / 2024</v>
      </c>
      <c r="C9" s="13"/>
      <c r="D9" s="13"/>
      <c r="E9" s="13"/>
      <c r="F9" s="13"/>
    </row>
    <row r="10" customFormat="false" ht="38.25" hidden="false" customHeight="true" outlineLevel="0" collapsed="false">
      <c r="B10" s="14" t="s">
        <v>4</v>
      </c>
      <c r="C10" s="15" t="str">
        <f aca="false">'PLAN ORÇAMENTARIA'!B10</f>
        <v>Contratação de empresa especializada em prestação de serviços continuados de SUPERVISÃO E FISCALIZAÇÃO dos contratos de manutenção preventiva e corretiva dos elevadores pertencentes às edificações existentes do Tribunal Regional Federal da 6ª Região e da Seção Judiciária de Primeiro Grau em Minas Gerais.</v>
      </c>
      <c r="D10" s="15"/>
      <c r="E10" s="15"/>
      <c r="F10" s="15"/>
    </row>
    <row r="11" customFormat="false" ht="9.75" hidden="false" customHeight="true" outlineLevel="0" collapsed="false">
      <c r="B11" s="5"/>
      <c r="C11" s="1"/>
      <c r="D11" s="1"/>
      <c r="E11" s="1"/>
      <c r="F11" s="16"/>
    </row>
    <row r="12" customFormat="false" ht="15" hidden="false" customHeight="false" outlineLevel="0" collapsed="false">
      <c r="B12" s="17" t="s">
        <v>5</v>
      </c>
      <c r="C12" s="17"/>
      <c r="D12" s="17"/>
      <c r="E12" s="17"/>
      <c r="F12" s="17"/>
    </row>
    <row r="13" customFormat="false" ht="9.75" hidden="false" customHeight="true" outlineLevel="0" collapsed="false">
      <c r="B13" s="5"/>
      <c r="C13" s="1"/>
      <c r="D13" s="1"/>
      <c r="E13" s="1"/>
      <c r="F13" s="16"/>
    </row>
    <row r="14" customFormat="false" ht="15" hidden="false" customHeight="false" outlineLevel="0" collapsed="false">
      <c r="B14" s="18" t="s">
        <v>6</v>
      </c>
      <c r="C14" s="19" t="s">
        <v>7</v>
      </c>
      <c r="D14" s="19" t="s">
        <v>8</v>
      </c>
      <c r="E14" s="19" t="s">
        <v>9</v>
      </c>
      <c r="F14" s="20" t="s">
        <v>10</v>
      </c>
    </row>
    <row r="15" customFormat="false" ht="76.5" hidden="false" customHeight="false" outlineLevel="0" collapsed="false">
      <c r="B15" s="21" t="n">
        <v>1</v>
      </c>
      <c r="C15" s="22" t="str">
        <f aca="false">'PLAN ORÇAMENTARIA'!C15</f>
        <v>SERVIÇOS DE SUPERVISÃO E FISCALIZAÇÃO DOS ELEVADORES</v>
      </c>
      <c r="D15" s="23" t="n">
        <f aca="false">E15/$E$18</f>
        <v>0.874482051834722</v>
      </c>
      <c r="E15" s="24" t="n">
        <f aca="false">'PLAN ORÇAMENTARIA'!J21</f>
        <v>68809.04</v>
      </c>
      <c r="F15" s="25" t="s">
        <v>11</v>
      </c>
      <c r="I15" s="26" t="n">
        <f aca="false">E15/$E$18</f>
        <v>0.874482051834722</v>
      </c>
    </row>
    <row r="16" customFormat="false" ht="76.5" hidden="false" customHeight="false" outlineLevel="0" collapsed="false">
      <c r="B16" s="21" t="n">
        <v>2</v>
      </c>
      <c r="C16" s="22" t="str">
        <f aca="false">'PLAN ORÇAMENTARIA'!C22</f>
        <v>SERVIÇOS TÉCNICOS EVENTUAIS DE CONSULTORIA</v>
      </c>
      <c r="D16" s="23" t="n">
        <f aca="false">E16/$E$18</f>
        <v>0.0670011798873185</v>
      </c>
      <c r="E16" s="24" t="n">
        <f aca="false">'PLAN ORÇAMENTARIA'!J26</f>
        <v>5272.02</v>
      </c>
      <c r="F16" s="27" t="s">
        <v>12</v>
      </c>
      <c r="I16" s="26" t="n">
        <f aca="false">E16/$E$18</f>
        <v>0.0670011798873185</v>
      </c>
    </row>
    <row r="17" customFormat="false" ht="30.75" hidden="false" customHeight="false" outlineLevel="0" collapsed="false">
      <c r="B17" s="21" t="n">
        <v>3</v>
      </c>
      <c r="C17" s="22" t="str">
        <f aca="false">'PLAN ORÇAMENTARIA'!C27</f>
        <v>CUSTOS OPERACIONAIS E ADMINISTRATIVOS LOCAIS</v>
      </c>
      <c r="D17" s="23" t="n">
        <f aca="false">E17/$E$18</f>
        <v>0.0585167682779593</v>
      </c>
      <c r="E17" s="24" t="n">
        <f aca="false">'PLAN ORÇAMENTARIA'!J35</f>
        <v>4604.42</v>
      </c>
      <c r="F17" s="27" t="s">
        <v>13</v>
      </c>
      <c r="I17" s="26" t="n">
        <f aca="false">E17/$E$18</f>
        <v>0.0585167682779593</v>
      </c>
    </row>
    <row r="18" customFormat="false" ht="27.75" hidden="false" customHeight="true" outlineLevel="0" collapsed="false">
      <c r="B18" s="28" t="s">
        <v>14</v>
      </c>
      <c r="C18" s="29" t="s">
        <v>15</v>
      </c>
      <c r="D18" s="30" t="n">
        <f aca="false">SUM(D15:D17)</f>
        <v>1</v>
      </c>
      <c r="E18" s="31" t="n">
        <f aca="false">SUM(E15:E17)</f>
        <v>78685.48</v>
      </c>
      <c r="F18" s="32"/>
      <c r="I18" s="33" t="n">
        <f aca="false">SUM(I15:I17)</f>
        <v>1</v>
      </c>
    </row>
    <row r="19" s="1" customFormat="true" ht="15" hidden="false" customHeight="false" outlineLevel="0" collapsed="false"/>
  </sheetData>
  <mergeCells count="6">
    <mergeCell ref="E3:F3"/>
    <mergeCell ref="E4:F4"/>
    <mergeCell ref="B8:F8"/>
    <mergeCell ref="B9:F9"/>
    <mergeCell ref="C10:F10"/>
    <mergeCell ref="B12:F12"/>
  </mergeCells>
  <printOptions headings="false" gridLines="fals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A1:G36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F19" activeCellId="0" sqref="F19"/>
    </sheetView>
  </sheetViews>
  <sheetFormatPr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0" width="52.71"/>
    <col collapsed="false" customWidth="true" hidden="false" outlineLevel="0" max="3" min="3" style="0" width="8.72"/>
    <col collapsed="false" customWidth="false" hidden="false" outlineLevel="0" max="4" min="4" style="0" width="11.42"/>
    <col collapsed="false" customWidth="true" hidden="false" outlineLevel="0" max="1025" min="5" style="0" width="8.72"/>
  </cols>
  <sheetData>
    <row r="1" customFormat="false" ht="15" hidden="false" customHeight="false" outlineLevel="0" collapsed="false">
      <c r="A1" s="730" t="s">
        <v>376</v>
      </c>
      <c r="B1" s="731"/>
      <c r="C1" s="731"/>
      <c r="D1" s="732"/>
    </row>
    <row r="2" customFormat="false" ht="15" hidden="false" customHeight="false" outlineLevel="0" collapsed="false">
      <c r="A2" s="733" t="s">
        <v>286</v>
      </c>
      <c r="B2" s="734"/>
      <c r="C2" s="734"/>
      <c r="D2" s="735"/>
    </row>
    <row r="3" customFormat="false" ht="15" hidden="false" customHeight="false" outlineLevel="0" collapsed="false">
      <c r="A3" s="736" t="s">
        <v>241</v>
      </c>
      <c r="B3" s="737" t="n">
        <v>45566</v>
      </c>
      <c r="C3" s="734"/>
      <c r="D3" s="735"/>
    </row>
    <row r="4" customFormat="false" ht="15" hidden="false" customHeight="false" outlineLevel="0" collapsed="false">
      <c r="A4" s="738" t="s">
        <v>26</v>
      </c>
      <c r="B4" s="739" t="s">
        <v>377</v>
      </c>
      <c r="C4" s="740" t="s">
        <v>378</v>
      </c>
      <c r="D4" s="741" t="s">
        <v>99</v>
      </c>
    </row>
    <row r="5" customFormat="false" ht="15" hidden="false" customHeight="false" outlineLevel="0" collapsed="false">
      <c r="A5" s="742"/>
      <c r="B5" s="739"/>
      <c r="C5" s="740"/>
      <c r="D5" s="741"/>
    </row>
    <row r="6" customFormat="false" ht="15" hidden="false" customHeight="false" outlineLevel="0" collapsed="false">
      <c r="A6" s="743" t="s">
        <v>379</v>
      </c>
      <c r="B6" s="360" t="s">
        <v>380</v>
      </c>
      <c r="C6" s="361" t="s">
        <v>222</v>
      </c>
      <c r="D6" s="744" t="n">
        <v>1500</v>
      </c>
    </row>
    <row r="7" customFormat="false" ht="15" hidden="false" customHeight="false" outlineLevel="0" collapsed="false">
      <c r="A7" s="743" t="s">
        <v>251</v>
      </c>
      <c r="B7" s="360" t="s">
        <v>381</v>
      </c>
      <c r="C7" s="361" t="s">
        <v>252</v>
      </c>
      <c r="D7" s="744" t="n">
        <v>99</v>
      </c>
    </row>
    <row r="8" customFormat="false" ht="15" hidden="false" customHeight="false" outlineLevel="0" collapsed="false">
      <c r="A8" s="743" t="s">
        <v>382</v>
      </c>
      <c r="B8" s="360" t="s">
        <v>383</v>
      </c>
      <c r="C8" s="361" t="s">
        <v>252</v>
      </c>
      <c r="D8" s="744" t="n">
        <v>299</v>
      </c>
    </row>
    <row r="9" customFormat="false" ht="15" hidden="false" customHeight="false" outlineLevel="0" collapsed="false">
      <c r="A9" s="743" t="s">
        <v>384</v>
      </c>
      <c r="B9" s="360" t="s">
        <v>385</v>
      </c>
      <c r="C9" s="361" t="s">
        <v>222</v>
      </c>
      <c r="D9" s="744" t="n">
        <v>2.5</v>
      </c>
    </row>
    <row r="10" customFormat="false" ht="15" hidden="false" customHeight="false" outlineLevel="0" collapsed="false">
      <c r="A10" s="743" t="s">
        <v>386</v>
      </c>
      <c r="B10" s="360" t="s">
        <v>387</v>
      </c>
      <c r="C10" s="361" t="s">
        <v>222</v>
      </c>
      <c r="D10" s="744" t="n">
        <v>5.5</v>
      </c>
    </row>
    <row r="11" customFormat="false" ht="15" hidden="false" customHeight="false" outlineLevel="0" collapsed="false">
      <c r="A11" s="743" t="s">
        <v>388</v>
      </c>
      <c r="B11" s="360" t="s">
        <v>389</v>
      </c>
      <c r="C11" s="361" t="s">
        <v>222</v>
      </c>
      <c r="D11" s="744" t="n">
        <v>9.9</v>
      </c>
    </row>
    <row r="12" customFormat="false" ht="15" hidden="false" customHeight="false" outlineLevel="0" collapsed="false">
      <c r="A12" s="745" t="s">
        <v>223</v>
      </c>
      <c r="B12" s="746" t="s">
        <v>224</v>
      </c>
      <c r="C12" s="747" t="s">
        <v>222</v>
      </c>
      <c r="D12" s="748" t="n">
        <v>0.3</v>
      </c>
    </row>
    <row r="13" customFormat="false" ht="15" hidden="false" customHeight="false" outlineLevel="0" collapsed="false">
      <c r="A13" s="745" t="s">
        <v>242</v>
      </c>
      <c r="B13" s="746" t="s">
        <v>359</v>
      </c>
      <c r="C13" s="747" t="s">
        <v>222</v>
      </c>
      <c r="D13" s="748" t="n">
        <v>0.6</v>
      </c>
    </row>
    <row r="14" customFormat="false" ht="15" hidden="false" customHeight="false" outlineLevel="0" collapsed="false">
      <c r="A14" s="743" t="s">
        <v>390</v>
      </c>
      <c r="B14" s="360" t="s">
        <v>391</v>
      </c>
      <c r="C14" s="361" t="s">
        <v>222</v>
      </c>
      <c r="D14" s="744" t="n">
        <v>1.3</v>
      </c>
    </row>
    <row r="15" customFormat="false" ht="15" hidden="false" customHeight="false" outlineLevel="0" collapsed="false">
      <c r="A15" s="743" t="s">
        <v>392</v>
      </c>
      <c r="B15" s="360" t="s">
        <v>393</v>
      </c>
      <c r="C15" s="361" t="s">
        <v>222</v>
      </c>
      <c r="D15" s="744" t="n">
        <v>3.5</v>
      </c>
    </row>
    <row r="16" customFormat="false" ht="15" hidden="false" customHeight="false" outlineLevel="0" collapsed="false">
      <c r="A16" s="743" t="s">
        <v>225</v>
      </c>
      <c r="B16" s="360" t="s">
        <v>226</v>
      </c>
      <c r="C16" s="361" t="s">
        <v>222</v>
      </c>
      <c r="D16" s="744" t="n">
        <v>4.5</v>
      </c>
    </row>
    <row r="17" customFormat="false" ht="15" hidden="false" customHeight="false" outlineLevel="0" collapsed="false">
      <c r="A17" s="745" t="s">
        <v>394</v>
      </c>
      <c r="B17" s="746" t="s">
        <v>395</v>
      </c>
      <c r="C17" s="747" t="s">
        <v>222</v>
      </c>
      <c r="D17" s="749" t="n">
        <v>2.6</v>
      </c>
    </row>
    <row r="18" customFormat="false" ht="15" hidden="false" customHeight="false" outlineLevel="0" collapsed="false">
      <c r="A18" s="745" t="s">
        <v>243</v>
      </c>
      <c r="B18" s="746" t="s">
        <v>364</v>
      </c>
      <c r="C18" s="747" t="s">
        <v>222</v>
      </c>
      <c r="D18" s="748" t="n">
        <v>2.6</v>
      </c>
    </row>
    <row r="19" customFormat="false" ht="15" hidden="false" customHeight="false" outlineLevel="0" collapsed="false">
      <c r="A19" s="745" t="s">
        <v>227</v>
      </c>
      <c r="B19" s="746" t="s">
        <v>228</v>
      </c>
      <c r="C19" s="747" t="s">
        <v>222</v>
      </c>
      <c r="D19" s="748" t="n">
        <v>4.5</v>
      </c>
    </row>
    <row r="20" customFormat="false" ht="15" hidden="false" customHeight="false" outlineLevel="0" collapsed="false">
      <c r="A20" s="745" t="s">
        <v>244</v>
      </c>
      <c r="B20" s="746" t="s">
        <v>365</v>
      </c>
      <c r="C20" s="747" t="s">
        <v>222</v>
      </c>
      <c r="D20" s="748" t="n">
        <v>5.5</v>
      </c>
    </row>
    <row r="21" customFormat="false" ht="15" hidden="false" customHeight="false" outlineLevel="0" collapsed="false">
      <c r="A21" s="745" t="s">
        <v>245</v>
      </c>
      <c r="B21" s="746" t="s">
        <v>366</v>
      </c>
      <c r="C21" s="747" t="s">
        <v>222</v>
      </c>
      <c r="D21" s="748" t="n">
        <v>9</v>
      </c>
    </row>
    <row r="22" customFormat="false" ht="15" hidden="false" customHeight="false" outlineLevel="0" collapsed="false">
      <c r="A22" s="743" t="s">
        <v>396</v>
      </c>
      <c r="B22" s="360" t="s">
        <v>365</v>
      </c>
      <c r="C22" s="361" t="s">
        <v>222</v>
      </c>
      <c r="D22" s="750" t="n">
        <v>8</v>
      </c>
    </row>
    <row r="23" customFormat="false" ht="15" hidden="false" customHeight="false" outlineLevel="0" collapsed="false">
      <c r="A23" s="743" t="s">
        <v>397</v>
      </c>
      <c r="B23" s="360" t="s">
        <v>398</v>
      </c>
      <c r="C23" s="361" t="s">
        <v>222</v>
      </c>
      <c r="D23" s="744" t="n">
        <v>8</v>
      </c>
    </row>
    <row r="24" customFormat="false" ht="15" hidden="false" customHeight="false" outlineLevel="0" collapsed="false">
      <c r="A24" s="751" t="s">
        <v>399</v>
      </c>
      <c r="B24" s="752" t="s">
        <v>400</v>
      </c>
      <c r="C24" s="361" t="s">
        <v>222</v>
      </c>
      <c r="D24" s="744" t="n">
        <v>13</v>
      </c>
    </row>
    <row r="25" customFormat="false" ht="15" hidden="false" customHeight="false" outlineLevel="0" collapsed="false">
      <c r="A25" s="753" t="s">
        <v>229</v>
      </c>
      <c r="B25" s="754" t="s">
        <v>230</v>
      </c>
      <c r="C25" s="747" t="s">
        <v>222</v>
      </c>
      <c r="D25" s="748" t="n">
        <v>1.5</v>
      </c>
      <c r="E25" s="494"/>
      <c r="F25" s="494"/>
      <c r="G25" s="494"/>
    </row>
    <row r="26" customFormat="false" ht="15" hidden="false" customHeight="false" outlineLevel="0" collapsed="false">
      <c r="A26" s="753" t="s">
        <v>231</v>
      </c>
      <c r="B26" s="754" t="s">
        <v>232</v>
      </c>
      <c r="C26" s="747" t="s">
        <v>222</v>
      </c>
      <c r="D26" s="748" t="n">
        <v>4.5</v>
      </c>
      <c r="E26" s="494"/>
      <c r="F26" s="494"/>
      <c r="G26" s="494"/>
    </row>
    <row r="27" customFormat="false" ht="15" hidden="false" customHeight="false" outlineLevel="0" collapsed="false">
      <c r="A27" s="753" t="s">
        <v>246</v>
      </c>
      <c r="B27" s="754" t="s">
        <v>367</v>
      </c>
      <c r="C27" s="747" t="s">
        <v>222</v>
      </c>
      <c r="D27" s="748" t="n">
        <v>7</v>
      </c>
      <c r="E27" s="494"/>
      <c r="F27" s="494"/>
      <c r="G27" s="494"/>
    </row>
    <row r="28" customFormat="false" ht="15" hidden="false" customHeight="false" outlineLevel="0" collapsed="false">
      <c r="A28" s="753" t="s">
        <v>247</v>
      </c>
      <c r="B28" s="754" t="s">
        <v>368</v>
      </c>
      <c r="C28" s="747" t="s">
        <v>222</v>
      </c>
      <c r="D28" s="748" t="n">
        <v>9.9</v>
      </c>
      <c r="E28" s="494"/>
      <c r="F28" s="494"/>
      <c r="G28" s="494"/>
    </row>
    <row r="29" customFormat="false" ht="15" hidden="false" customHeight="false" outlineLevel="0" collapsed="false">
      <c r="A29" s="753" t="s">
        <v>248</v>
      </c>
      <c r="B29" s="754" t="s">
        <v>369</v>
      </c>
      <c r="C29" s="747" t="s">
        <v>222</v>
      </c>
      <c r="D29" s="748" t="n">
        <v>15.6</v>
      </c>
      <c r="E29" s="494"/>
      <c r="F29" s="494"/>
      <c r="G29" s="494"/>
    </row>
    <row r="30" customFormat="false" ht="15" hidden="false" customHeight="false" outlineLevel="0" collapsed="false">
      <c r="A30" s="753" t="s">
        <v>250</v>
      </c>
      <c r="B30" s="754" t="s">
        <v>360</v>
      </c>
      <c r="C30" s="747" t="s">
        <v>222</v>
      </c>
      <c r="D30" s="748" t="n">
        <v>15.4</v>
      </c>
      <c r="E30" s="494"/>
      <c r="F30" s="494"/>
      <c r="G30" s="494"/>
    </row>
    <row r="31" customFormat="false" ht="15" hidden="false" customHeight="false" outlineLevel="0" collapsed="false">
      <c r="A31" s="753" t="s">
        <v>233</v>
      </c>
      <c r="B31" s="754" t="s">
        <v>234</v>
      </c>
      <c r="C31" s="747" t="s">
        <v>222</v>
      </c>
      <c r="D31" s="748" t="n">
        <v>9.9</v>
      </c>
      <c r="E31" s="494"/>
      <c r="F31" s="494"/>
      <c r="G31" s="494"/>
    </row>
    <row r="32" customFormat="false" ht="15" hidden="false" customHeight="false" outlineLevel="0" collapsed="false">
      <c r="A32" s="753" t="s">
        <v>235</v>
      </c>
      <c r="B32" s="754" t="s">
        <v>236</v>
      </c>
      <c r="C32" s="747" t="s">
        <v>222</v>
      </c>
      <c r="D32" s="748" t="n">
        <v>7</v>
      </c>
      <c r="E32" s="494"/>
      <c r="F32" s="494"/>
      <c r="G32" s="494"/>
    </row>
    <row r="33" customFormat="false" ht="15" hidden="false" customHeight="false" outlineLevel="0" collapsed="false">
      <c r="A33" s="753" t="s">
        <v>249</v>
      </c>
      <c r="B33" s="754" t="s">
        <v>361</v>
      </c>
      <c r="C33" s="747" t="s">
        <v>222</v>
      </c>
      <c r="D33" s="748" t="n">
        <v>2.5</v>
      </c>
      <c r="E33" s="494"/>
      <c r="F33" s="494"/>
      <c r="G33" s="494"/>
    </row>
    <row r="34" customFormat="false" ht="15" hidden="false" customHeight="false" outlineLevel="0" collapsed="false">
      <c r="A34" s="753" t="s">
        <v>237</v>
      </c>
      <c r="B34" s="754" t="s">
        <v>238</v>
      </c>
      <c r="C34" s="747" t="s">
        <v>222</v>
      </c>
      <c r="D34" s="748" t="n">
        <v>1.32</v>
      </c>
      <c r="E34" s="494"/>
      <c r="F34" s="494"/>
      <c r="G34" s="494"/>
    </row>
    <row r="35" customFormat="false" ht="15" hidden="false" customHeight="false" outlineLevel="0" collapsed="false">
      <c r="A35" s="755"/>
      <c r="B35" s="756"/>
      <c r="C35" s="757"/>
      <c r="D35" s="758"/>
      <c r="E35" s="494"/>
      <c r="F35" s="494"/>
      <c r="G35" s="494"/>
    </row>
    <row r="36" customFormat="false" ht="15" hidden="false" customHeight="false" outlineLevel="0" collapsed="false">
      <c r="A36" s="759"/>
      <c r="B36" s="760"/>
      <c r="C36" s="761"/>
      <c r="D36" s="76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4" topLeftCell="A5" activePane="bottomLeft" state="frozen"/>
      <selection pane="topLeft" activeCell="A1" activeCellId="0" sqref="A1"/>
      <selection pane="bottomLeft" activeCell="I17" activeCellId="0" sqref="I17"/>
    </sheetView>
  </sheetViews>
  <sheetFormatPr defaultRowHeight="15" zeroHeight="false" outlineLevelRow="0" outlineLevelCol="0"/>
  <cols>
    <col collapsed="false" customWidth="true" hidden="false" outlineLevel="0" max="1" min="1" style="763" width="6.42"/>
    <col collapsed="false" customWidth="true" hidden="false" outlineLevel="0" max="2" min="2" style="0" width="19.99"/>
    <col collapsed="false" customWidth="true" hidden="false" outlineLevel="0" max="3" min="3" style="0" width="37.86"/>
    <col collapsed="false" customWidth="true" hidden="false" outlineLevel="0" max="4" min="4" style="0" width="55.29"/>
    <col collapsed="false" customWidth="true" hidden="false" outlineLevel="0" max="5" min="5" style="0" width="12.14"/>
    <col collapsed="false" customWidth="true" hidden="false" outlineLevel="0" max="6" min="6" style="565" width="15.87"/>
    <col collapsed="false" customWidth="true" hidden="false" outlineLevel="0" max="7" min="7" style="0" width="18.42"/>
    <col collapsed="false" customWidth="true" hidden="false" outlineLevel="0" max="8" min="8" style="565" width="9.13"/>
    <col collapsed="false" customWidth="true" hidden="false" outlineLevel="0" max="9" min="9" style="565" width="11.99"/>
    <col collapsed="false" customWidth="true" hidden="false" outlineLevel="0" max="1025" min="10" style="0" width="8.72"/>
  </cols>
  <sheetData>
    <row r="1" customFormat="false" ht="15" hidden="false" customHeight="false" outlineLevel="0" collapsed="false">
      <c r="A1" s="764" t="s">
        <v>401</v>
      </c>
      <c r="B1" s="764"/>
      <c r="C1" s="764"/>
      <c r="D1" s="764"/>
      <c r="E1" s="764"/>
      <c r="F1" s="764"/>
      <c r="G1" s="764"/>
      <c r="H1" s="764"/>
      <c r="I1" s="764"/>
    </row>
    <row r="2" customFormat="false" ht="15" hidden="false" customHeight="false" outlineLevel="0" collapsed="false">
      <c r="A2" s="765"/>
      <c r="B2" s="766" t="s">
        <v>402</v>
      </c>
      <c r="C2" s="767"/>
      <c r="D2" s="767"/>
      <c r="E2" s="766"/>
      <c r="F2" s="768"/>
      <c r="G2" s="766"/>
      <c r="H2" s="768" t="s">
        <v>403</v>
      </c>
      <c r="I2" s="769"/>
    </row>
    <row r="3" customFormat="false" ht="15" hidden="false" customHeight="false" outlineLevel="0" collapsed="false">
      <c r="A3" s="770" t="s">
        <v>6</v>
      </c>
      <c r="B3" s="766" t="s">
        <v>404</v>
      </c>
      <c r="C3" s="767" t="s">
        <v>28</v>
      </c>
      <c r="D3" s="767" t="s">
        <v>405</v>
      </c>
      <c r="E3" s="771" t="s">
        <v>406</v>
      </c>
      <c r="F3" s="771" t="s">
        <v>407</v>
      </c>
      <c r="G3" s="771" t="s">
        <v>408</v>
      </c>
      <c r="H3" s="768" t="s">
        <v>409</v>
      </c>
      <c r="I3" s="772" t="s">
        <v>410</v>
      </c>
    </row>
    <row r="4" customFormat="false" ht="15" hidden="false" customHeight="false" outlineLevel="0" collapsed="false">
      <c r="A4" s="770" t="n">
        <v>1</v>
      </c>
      <c r="B4" s="773" t="s">
        <v>411</v>
      </c>
      <c r="C4" s="767"/>
      <c r="D4" s="767"/>
      <c r="E4" s="768"/>
      <c r="F4" s="768"/>
      <c r="G4" s="768"/>
      <c r="H4" s="768"/>
      <c r="I4" s="772"/>
    </row>
    <row r="5" customFormat="false" ht="15" hidden="false" customHeight="false" outlineLevel="0" collapsed="false">
      <c r="A5" s="774" t="s">
        <v>299</v>
      </c>
      <c r="B5" s="775" t="s">
        <v>52</v>
      </c>
      <c r="C5" s="776" t="s">
        <v>412</v>
      </c>
      <c r="D5" s="776" t="s">
        <v>413</v>
      </c>
      <c r="E5" s="777" t="n">
        <v>0</v>
      </c>
      <c r="F5" s="777" t="n">
        <f aca="false">E5*2</f>
        <v>0</v>
      </c>
      <c r="G5" s="778" t="n">
        <v>12172.36</v>
      </c>
      <c r="H5" s="777" t="n">
        <v>17</v>
      </c>
      <c r="I5" s="779"/>
    </row>
    <row r="6" customFormat="false" ht="15" hidden="false" customHeight="false" outlineLevel="0" collapsed="false">
      <c r="A6" s="774" t="s">
        <v>304</v>
      </c>
      <c r="B6" s="775" t="s">
        <v>52</v>
      </c>
      <c r="C6" s="776" t="s">
        <v>414</v>
      </c>
      <c r="D6" s="776" t="s">
        <v>415</v>
      </c>
      <c r="E6" s="777" t="n">
        <v>0</v>
      </c>
      <c r="F6" s="777" t="n">
        <f aca="false">E6*2</f>
        <v>0</v>
      </c>
      <c r="G6" s="778" t="n">
        <v>16814.8</v>
      </c>
      <c r="H6" s="777" t="n">
        <v>15</v>
      </c>
      <c r="I6" s="779"/>
    </row>
    <row r="7" customFormat="false" ht="15" hidden="false" customHeight="false" outlineLevel="0" collapsed="false">
      <c r="A7" s="774" t="s">
        <v>308</v>
      </c>
      <c r="B7" s="775" t="s">
        <v>52</v>
      </c>
      <c r="C7" s="776" t="s">
        <v>416</v>
      </c>
      <c r="D7" s="776" t="s">
        <v>417</v>
      </c>
      <c r="E7" s="777" t="n">
        <v>0</v>
      </c>
      <c r="F7" s="777" t="n">
        <f aca="false">E7*2</f>
        <v>0</v>
      </c>
      <c r="G7" s="778" t="n">
        <v>16086.46</v>
      </c>
      <c r="H7" s="777" t="n">
        <v>18</v>
      </c>
      <c r="I7" s="779"/>
    </row>
    <row r="8" customFormat="false" ht="15" hidden="false" customHeight="false" outlineLevel="0" collapsed="false">
      <c r="A8" s="774" t="s">
        <v>311</v>
      </c>
      <c r="B8" s="775" t="s">
        <v>52</v>
      </c>
      <c r="C8" s="776" t="s">
        <v>418</v>
      </c>
      <c r="D8" s="776" t="s">
        <v>419</v>
      </c>
      <c r="E8" s="777" t="n">
        <v>0</v>
      </c>
      <c r="F8" s="777" t="n">
        <f aca="false">E8*2</f>
        <v>0</v>
      </c>
      <c r="G8" s="780" t="n">
        <v>351</v>
      </c>
      <c r="H8" s="777" t="n">
        <v>2</v>
      </c>
      <c r="I8" s="779"/>
    </row>
    <row r="9" customFormat="false" ht="15" hidden="false" customHeight="false" outlineLevel="0" collapsed="false">
      <c r="A9" s="774" t="s">
        <v>356</v>
      </c>
      <c r="B9" s="775" t="s">
        <v>52</v>
      </c>
      <c r="C9" s="776" t="s">
        <v>420</v>
      </c>
      <c r="D9" s="776" t="s">
        <v>421</v>
      </c>
      <c r="E9" s="777" t="n">
        <v>0</v>
      </c>
      <c r="F9" s="777" t="n">
        <f aca="false">E9*2</f>
        <v>0</v>
      </c>
      <c r="G9" s="780" t="n">
        <v>318.08</v>
      </c>
      <c r="H9" s="777" t="n">
        <v>2</v>
      </c>
      <c r="I9" s="779"/>
    </row>
    <row r="10" customFormat="false" ht="25.5" hidden="false" customHeight="false" outlineLevel="0" collapsed="false">
      <c r="A10" s="774" t="s">
        <v>422</v>
      </c>
      <c r="B10" s="775" t="s">
        <v>52</v>
      </c>
      <c r="C10" s="776" t="s">
        <v>423</v>
      </c>
      <c r="D10" s="776" t="s">
        <v>424</v>
      </c>
      <c r="E10" s="777" t="n">
        <v>0</v>
      </c>
      <c r="F10" s="777" t="n">
        <f aca="false">E10*2</f>
        <v>0</v>
      </c>
      <c r="G10" s="778" t="n">
        <v>5667</v>
      </c>
      <c r="H10" s="777" t="n">
        <v>3</v>
      </c>
      <c r="I10" s="779" t="s">
        <v>425</v>
      </c>
    </row>
    <row r="11" customFormat="false" ht="15" hidden="false" customHeight="false" outlineLevel="0" collapsed="false">
      <c r="A11" s="774" t="s">
        <v>426</v>
      </c>
      <c r="B11" s="775" t="s">
        <v>52</v>
      </c>
      <c r="C11" s="776" t="s">
        <v>427</v>
      </c>
      <c r="D11" s="776" t="s">
        <v>428</v>
      </c>
      <c r="E11" s="777" t="n">
        <v>0</v>
      </c>
      <c r="F11" s="777" t="n">
        <f aca="false">E11*2</f>
        <v>0</v>
      </c>
      <c r="G11" s="778" t="n">
        <v>1504.5</v>
      </c>
      <c r="H11" s="777" t="n">
        <v>1</v>
      </c>
      <c r="I11" s="779"/>
    </row>
    <row r="12" customFormat="false" ht="15" hidden="false" customHeight="false" outlineLevel="0" collapsed="false">
      <c r="A12" s="774"/>
      <c r="B12" s="775"/>
      <c r="C12" s="776"/>
      <c r="D12" s="781" t="s">
        <v>429</v>
      </c>
      <c r="E12" s="782" t="n">
        <f aca="false">ROUND(AVERAGE(E9:E11),0)</f>
        <v>0</v>
      </c>
      <c r="F12" s="782" t="n">
        <f aca="false">ROUND(AVERAGE(F9:F11),0)</f>
        <v>0</v>
      </c>
      <c r="G12" s="783" t="n">
        <f aca="false">ROUND(AVERAGE(G5:G11),0)</f>
        <v>7559</v>
      </c>
      <c r="H12" s="777"/>
      <c r="I12" s="779"/>
    </row>
    <row r="13" customFormat="false" ht="15" hidden="false" customHeight="false" outlineLevel="0" collapsed="false">
      <c r="A13" s="765"/>
      <c r="C13" s="784"/>
      <c r="D13" s="785"/>
      <c r="I13" s="786"/>
    </row>
    <row r="14" customFormat="false" ht="15" hidden="false" customHeight="false" outlineLevel="0" collapsed="false">
      <c r="A14" s="787" t="s">
        <v>430</v>
      </c>
      <c r="B14" s="788"/>
      <c r="C14" s="789"/>
      <c r="D14" s="789"/>
      <c r="E14" s="788"/>
      <c r="F14" s="790"/>
      <c r="G14" s="788"/>
      <c r="H14" s="790"/>
      <c r="I14" s="791"/>
    </row>
    <row r="16" customFormat="false" ht="15" hidden="false" customHeight="false" outlineLevel="0" collapsed="false">
      <c r="A16" s="763" t="s">
        <v>431</v>
      </c>
    </row>
    <row r="17" customFormat="false" ht="15" hidden="false" customHeight="false" outlineLevel="0" collapsed="false">
      <c r="A17" s="763" t="s">
        <v>432</v>
      </c>
    </row>
  </sheetData>
  <mergeCells count="1">
    <mergeCell ref="A1:I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548235"/>
    <pageSetUpPr fitToPage="false"/>
  </sheetPr>
  <dimension ref="B2:P44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H39" activeCellId="0" sqref="H39"/>
    </sheetView>
  </sheetViews>
  <sheetFormatPr defaultRowHeight="15" zeroHeight="false" outlineLevelRow="0" outlineLevelCol="0"/>
  <cols>
    <col collapsed="false" customWidth="true" hidden="false" outlineLevel="0" max="1" min="1" style="34" width="3.14"/>
    <col collapsed="false" customWidth="true" hidden="false" outlineLevel="0" max="2" min="2" style="35" width="8.57"/>
    <col collapsed="false" customWidth="true" hidden="false" outlineLevel="0" max="3" min="3" style="35" width="61.99"/>
    <col collapsed="false" customWidth="true" hidden="false" outlineLevel="0" max="5" min="4" style="35" width="10.71"/>
    <col collapsed="false" customWidth="true" hidden="false" outlineLevel="0" max="6" min="6" style="36" width="10.71"/>
    <col collapsed="false" customWidth="true" hidden="false" outlineLevel="0" max="7" min="7" style="36" width="12.71"/>
    <col collapsed="false" customWidth="true" hidden="false" outlineLevel="0" max="8" min="8" style="37" width="15.71"/>
    <col collapsed="false" customWidth="true" hidden="false" outlineLevel="0" max="9" min="9" style="37" width="8.29"/>
    <col collapsed="false" customWidth="true" hidden="false" outlineLevel="0" max="10" min="10" style="38" width="10.42"/>
    <col collapsed="false" customWidth="true" hidden="false" outlineLevel="0" max="11" min="11" style="38" width="10.29"/>
    <col collapsed="false" customWidth="true" hidden="false" outlineLevel="0" max="12" min="12" style="39" width="2.99"/>
    <col collapsed="false" customWidth="true" hidden="false" outlineLevel="0" max="13" min="13" style="36" width="9.13"/>
    <col collapsed="false" customWidth="true" hidden="false" outlineLevel="0" max="14" min="14" style="36" width="12.86"/>
    <col collapsed="false" customWidth="true" hidden="false" outlineLevel="0" max="15" min="15" style="36" width="13.02"/>
    <col collapsed="false" customWidth="true" hidden="false" outlineLevel="0" max="16" min="16" style="36" width="10.85"/>
    <col collapsed="false" customWidth="true" hidden="false" outlineLevel="0" max="1025" min="17" style="36" width="9.13"/>
  </cols>
  <sheetData>
    <row r="2" customFormat="false" ht="11.25" hidden="false" customHeight="true" outlineLevel="0" collapsed="false">
      <c r="B2" s="40"/>
      <c r="C2" s="3"/>
      <c r="D2" s="3"/>
      <c r="E2" s="3"/>
      <c r="F2" s="3"/>
      <c r="G2" s="3"/>
      <c r="H2" s="3"/>
      <c r="I2" s="3"/>
      <c r="J2" s="3"/>
      <c r="K2" s="4"/>
      <c r="L2" s="1"/>
    </row>
    <row r="3" customFormat="false" ht="12" hidden="false" customHeight="true" outlineLevel="0" collapsed="false">
      <c r="B3" s="5"/>
      <c r="C3" s="1"/>
      <c r="D3" s="41" t="s">
        <v>0</v>
      </c>
      <c r="E3" s="1"/>
      <c r="F3" s="41"/>
      <c r="G3" s="1"/>
      <c r="H3" s="42" t="str">
        <f aca="false">ESCOPO!C3</f>
        <v>SINAPI</v>
      </c>
      <c r="I3" s="42"/>
      <c r="J3" s="43" t="str">
        <f aca="false">ESCOPO!D3</f>
        <v>Dezembro/24 - Onerado</v>
      </c>
      <c r="K3" s="43"/>
      <c r="L3" s="1"/>
    </row>
    <row r="4" customFormat="false" ht="12" hidden="false" customHeight="true" outlineLevel="0" collapsed="false">
      <c r="B4" s="5"/>
      <c r="C4" s="1"/>
      <c r="D4" s="44" t="s">
        <v>1</v>
      </c>
      <c r="E4" s="1"/>
      <c r="F4" s="44"/>
      <c r="G4" s="1"/>
      <c r="H4" s="42" t="str">
        <f aca="false">ESCOPO!C4</f>
        <v>ORSE</v>
      </c>
      <c r="I4" s="42"/>
      <c r="J4" s="43" t="str">
        <f aca="false">ESCOPO!D4</f>
        <v>Novembro/24 - Onerado</v>
      </c>
      <c r="K4" s="43"/>
      <c r="L4" s="1"/>
    </row>
    <row r="5" customFormat="false" ht="12" hidden="false" customHeight="true" outlineLevel="0" collapsed="false">
      <c r="B5" s="5"/>
      <c r="C5" s="1"/>
      <c r="D5" s="8" t="s">
        <v>2</v>
      </c>
      <c r="E5" s="1"/>
      <c r="F5" s="44"/>
      <c r="G5" s="1"/>
      <c r="H5" s="42" t="str">
        <f aca="false">ESCOPO!C5</f>
        <v>SUDECAP</v>
      </c>
      <c r="I5" s="42"/>
      <c r="J5" s="43" t="str">
        <f aca="false">ESCOPO!D5</f>
        <v>Outubro/24 - Onerado</v>
      </c>
      <c r="K5" s="43"/>
      <c r="L5" s="1"/>
    </row>
    <row r="6" customFormat="false" ht="12" hidden="false" customHeight="true" outlineLevel="0" collapsed="false">
      <c r="B6" s="5"/>
      <c r="C6" s="1"/>
      <c r="D6" s="9" t="s">
        <v>3</v>
      </c>
      <c r="E6" s="1"/>
      <c r="F6" s="45"/>
      <c r="G6" s="1"/>
      <c r="H6" s="42" t="n">
        <f aca="false">ESCOPO!C6</f>
        <v>0</v>
      </c>
      <c r="I6" s="42"/>
      <c r="J6" s="46" t="n">
        <f aca="false">ESCOPO!D6</f>
        <v>0</v>
      </c>
      <c r="K6" s="46"/>
      <c r="L6" s="1"/>
    </row>
    <row r="7" customFormat="false" ht="30.75" hidden="false" customHeight="true" outlineLevel="0" collapsed="false">
      <c r="B7" s="47" t="s">
        <v>16</v>
      </c>
      <c r="C7" s="47"/>
      <c r="D7" s="47"/>
      <c r="E7" s="47"/>
      <c r="F7" s="47"/>
      <c r="G7" s="47"/>
      <c r="H7" s="47"/>
      <c r="I7" s="47"/>
      <c r="J7" s="47"/>
      <c r="K7" s="47"/>
      <c r="L7" s="48"/>
    </row>
    <row r="8" customFormat="false" ht="15.75" hidden="false" customHeight="true" outlineLevel="0" collapsed="false">
      <c r="B8" s="49" t="s">
        <v>17</v>
      </c>
      <c r="C8" s="49"/>
      <c r="D8" s="50"/>
      <c r="E8" s="50"/>
      <c r="F8" s="51"/>
      <c r="G8" s="51"/>
      <c r="H8" s="51"/>
      <c r="I8" s="52" t="s">
        <v>18</v>
      </c>
      <c r="J8" s="52"/>
      <c r="K8" s="53" t="n">
        <f aca="false">'FATOR K'!E10</f>
        <v>2.29266370699223</v>
      </c>
      <c r="L8" s="54"/>
    </row>
    <row r="9" customFormat="false" ht="15.75" hidden="false" customHeight="true" outlineLevel="0" collapsed="false">
      <c r="B9" s="55" t="s">
        <v>19</v>
      </c>
      <c r="C9" s="55"/>
      <c r="D9" s="56"/>
      <c r="E9" s="56"/>
      <c r="F9" s="54"/>
      <c r="G9" s="54"/>
      <c r="H9" s="54"/>
      <c r="I9" s="57" t="s">
        <v>20</v>
      </c>
      <c r="J9" s="57"/>
      <c r="K9" s="58" t="n">
        <f aca="false">'FATOR K'!E11</f>
        <v>1.22086570477248</v>
      </c>
      <c r="L9" s="54"/>
    </row>
    <row r="10" customFormat="false" ht="15.75" hidden="false" customHeight="true" outlineLevel="0" collapsed="false">
      <c r="B10" s="59" t="str">
        <f aca="false">'TABELA SALARIAL'!A7</f>
        <v>Contratação de empresa especializada em prestação de serviços continuados de SUPERVISÃO E FISCALIZAÇÃO dos contratos de manutenção preventiva e corretiva dos elevadores pertencentes às edificações existentes do Tribunal Regional Federal da 6ª Região e da Seção Judiciária de Primeiro Grau em Minas Gerais.</v>
      </c>
      <c r="C10" s="59"/>
      <c r="D10" s="59"/>
      <c r="E10" s="59"/>
      <c r="F10" s="59"/>
      <c r="G10" s="59"/>
      <c r="H10" s="59"/>
      <c r="I10" s="57" t="s">
        <v>21</v>
      </c>
      <c r="J10" s="57"/>
      <c r="K10" s="60" t="n">
        <v>24</v>
      </c>
      <c r="L10" s="54"/>
    </row>
    <row r="11" customFormat="false" ht="15.75" hidden="false" customHeight="true" outlineLevel="0" collapsed="false">
      <c r="B11" s="59"/>
      <c r="C11" s="59"/>
      <c r="D11" s="59"/>
      <c r="E11" s="59"/>
      <c r="F11" s="59"/>
      <c r="G11" s="59"/>
      <c r="H11" s="59"/>
      <c r="I11" s="61" t="s">
        <v>22</v>
      </c>
      <c r="J11" s="61"/>
      <c r="K11" s="62" t="n">
        <v>0</v>
      </c>
      <c r="L11" s="54"/>
    </row>
    <row r="12" customFormat="false" ht="15.75" hidden="false" customHeight="true" outlineLevel="0" collapsed="false">
      <c r="B12" s="59"/>
      <c r="C12" s="59"/>
      <c r="D12" s="59"/>
      <c r="E12" s="59"/>
      <c r="F12" s="59"/>
      <c r="G12" s="59"/>
      <c r="H12" s="59"/>
      <c r="I12" s="61" t="s">
        <v>23</v>
      </c>
      <c r="J12" s="61"/>
      <c r="K12" s="62" t="n">
        <v>0</v>
      </c>
      <c r="L12" s="54"/>
    </row>
    <row r="13" customFormat="false" ht="15.75" hidden="false" customHeight="true" outlineLevel="0" collapsed="false">
      <c r="B13" s="59"/>
      <c r="C13" s="59"/>
      <c r="D13" s="59"/>
      <c r="E13" s="59"/>
      <c r="F13" s="59"/>
      <c r="G13" s="59"/>
      <c r="H13" s="59"/>
      <c r="I13" s="57" t="s">
        <v>24</v>
      </c>
      <c r="J13" s="57"/>
      <c r="K13" s="63" t="n">
        <f aca="false">(1-J36/77302.49)</f>
        <v>-0.0178906268090457</v>
      </c>
      <c r="L13" s="64"/>
      <c r="M13" s="65" t="n">
        <f aca="false">J36</f>
        <v>78685.48</v>
      </c>
    </row>
    <row r="14" customFormat="false" ht="15.75" hidden="false" customHeight="true" outlineLevel="0" collapsed="false">
      <c r="B14" s="66" t="s">
        <v>6</v>
      </c>
      <c r="C14" s="67" t="s">
        <v>25</v>
      </c>
      <c r="D14" s="68" t="s">
        <v>26</v>
      </c>
      <c r="E14" s="68" t="s">
        <v>27</v>
      </c>
      <c r="F14" s="68" t="s">
        <v>28</v>
      </c>
      <c r="G14" s="69" t="s">
        <v>29</v>
      </c>
      <c r="H14" s="69" t="s">
        <v>30</v>
      </c>
      <c r="I14" s="70" t="s">
        <v>31</v>
      </c>
      <c r="J14" s="71" t="s">
        <v>32</v>
      </c>
      <c r="K14" s="71"/>
      <c r="L14" s="64"/>
    </row>
    <row r="15" customFormat="false" ht="15" hidden="false" customHeight="false" outlineLevel="0" collapsed="false">
      <c r="B15" s="72" t="str">
        <f aca="false">ESCOPO!A10</f>
        <v>1.</v>
      </c>
      <c r="C15" s="73" t="str">
        <f aca="false">ESCOPO!B10</f>
        <v>SERVIÇOS DE SUPERVISÃO E FISCALIZAÇÃO DOS ELEVADORES</v>
      </c>
      <c r="D15" s="74"/>
      <c r="E15" s="74"/>
      <c r="F15" s="75"/>
      <c r="G15" s="76"/>
      <c r="H15" s="77"/>
      <c r="I15" s="78"/>
      <c r="J15" s="79"/>
      <c r="K15" s="79"/>
      <c r="L15" s="80"/>
    </row>
    <row r="16" customFormat="false" ht="33.75" hidden="false" customHeight="false" outlineLevel="0" collapsed="false">
      <c r="B16" s="81" t="str">
        <f aca="false">ESCOPO!A11</f>
        <v>1.1</v>
      </c>
      <c r="C16" s="82" t="str">
        <f aca="false">ESCOPO!B11</f>
        <v>Relatório de gestão e fiscalização da execução dos contratos de manutenção preventiva e corretiva dos elevadores, inclusive o acompanhamento e controle das atividades contratuais relacionadas.</v>
      </c>
      <c r="D16" s="83" t="str">
        <f aca="false">ESCOPO!C11</f>
        <v>CPU-01</v>
      </c>
      <c r="E16" s="83" t="str">
        <f aca="false">ESCOPO!D11</f>
        <v>SINAPI</v>
      </c>
      <c r="F16" s="84" t="str">
        <f aca="false">ESCOPO!G11</f>
        <v>mês</v>
      </c>
      <c r="G16" s="85" t="n">
        <f aca="false">ESCOPO!H11</f>
        <v>24</v>
      </c>
      <c r="H16" s="86" t="n">
        <f aca="false">ESCOPO!I11*$K$8</f>
        <v>783.494895227525</v>
      </c>
      <c r="I16" s="87" t="s">
        <v>33</v>
      </c>
      <c r="J16" s="88" t="n">
        <f aca="false">TRUNC(G16*H16,2)</f>
        <v>18803.87</v>
      </c>
      <c r="K16" s="88"/>
      <c r="L16" s="80"/>
    </row>
    <row r="17" customFormat="false" ht="15" hidden="false" customHeight="false" outlineLevel="0" collapsed="false">
      <c r="B17" s="81" t="str">
        <f aca="false">ESCOPO!A12</f>
        <v>1.2</v>
      </c>
      <c r="C17" s="82" t="str">
        <f aca="false">ESCOPO!B12</f>
        <v>Relatório de fiscalização dos elevadores do edifício AFP.</v>
      </c>
      <c r="D17" s="83" t="str">
        <f aca="false">ESCOPO!C12</f>
        <v>CPU-02</v>
      </c>
      <c r="E17" s="83" t="str">
        <f aca="false">ESCOPO!D12</f>
        <v>SINAPI</v>
      </c>
      <c r="F17" s="84" t="str">
        <f aca="false">ESCOPO!G12</f>
        <v>mês</v>
      </c>
      <c r="G17" s="85" t="n">
        <f aca="false">ESCOPO!H12</f>
        <v>24</v>
      </c>
      <c r="H17" s="86" t="n">
        <f aca="false">ESCOPO!I12*$K$8</f>
        <v>694.516616759157</v>
      </c>
      <c r="I17" s="87" t="s">
        <v>33</v>
      </c>
      <c r="J17" s="88" t="n">
        <f aca="false">TRUNC(G17*H17,2)</f>
        <v>16668.39</v>
      </c>
      <c r="K17" s="88"/>
      <c r="L17" s="80"/>
      <c r="N17" s="36" t="n">
        <v>134.88</v>
      </c>
      <c r="O17" s="36" t="n">
        <v>16</v>
      </c>
      <c r="P17" s="36" t="n">
        <f aca="false">N17/O17</f>
        <v>8.43</v>
      </c>
    </row>
    <row r="18" customFormat="false" ht="15" hidden="false" customHeight="false" outlineLevel="0" collapsed="false">
      <c r="B18" s="81" t="str">
        <f aca="false">ESCOPO!A13</f>
        <v>1.3</v>
      </c>
      <c r="C18" s="82" t="str">
        <f aca="false">ESCOPO!B13</f>
        <v>Relatório de fiscalização dos elevadores do edifício ERA.</v>
      </c>
      <c r="D18" s="83" t="str">
        <f aca="false">ESCOPO!C13</f>
        <v>CPU-03</v>
      </c>
      <c r="E18" s="83" t="str">
        <f aca="false">ESCOPO!D13</f>
        <v>SINAPI</v>
      </c>
      <c r="F18" s="84" t="str">
        <f aca="false">ESCOPO!G13</f>
        <v>mês</v>
      </c>
      <c r="G18" s="85" t="n">
        <f aca="false">ESCOPO!H13</f>
        <v>24</v>
      </c>
      <c r="H18" s="86" t="n">
        <f aca="false">ESCOPO!I13*$K$8</f>
        <v>694.516616759157</v>
      </c>
      <c r="I18" s="87" t="s">
        <v>33</v>
      </c>
      <c r="J18" s="88" t="n">
        <f aca="false">TRUNC(G18*H18,2)</f>
        <v>16668.39</v>
      </c>
      <c r="K18" s="88"/>
      <c r="L18" s="80"/>
      <c r="N18" s="36" t="n">
        <f aca="false">168.6</f>
        <v>168.6</v>
      </c>
      <c r="O18" s="36" t="n">
        <v>19</v>
      </c>
      <c r="P18" s="89" t="n">
        <f aca="false">N18/O18</f>
        <v>8.87368421052632</v>
      </c>
    </row>
    <row r="19" customFormat="false" ht="15" hidden="false" customHeight="false" outlineLevel="0" collapsed="false">
      <c r="B19" s="81" t="str">
        <f aca="false">ESCOPO!A14</f>
        <v>1.4</v>
      </c>
      <c r="C19" s="82" t="str">
        <f aca="false">ESCOPO!B14</f>
        <v>Relatório de fiscalização dos elevadores do edifício ODC.</v>
      </c>
      <c r="D19" s="83" t="str">
        <f aca="false">ESCOPO!C14</f>
        <v>CPU-04</v>
      </c>
      <c r="E19" s="83" t="str">
        <f aca="false">ESCOPO!D14</f>
        <v>SINAPI</v>
      </c>
      <c r="F19" s="84" t="str">
        <f aca="false">ESCOPO!G14</f>
        <v>mês</v>
      </c>
      <c r="G19" s="85" t="n">
        <f aca="false">ESCOPO!H14</f>
        <v>24</v>
      </c>
      <c r="H19" s="86" t="n">
        <f aca="false">ESCOPO!I14*$K$8</f>
        <v>694.516616759157</v>
      </c>
      <c r="I19" s="87" t="s">
        <v>33</v>
      </c>
      <c r="J19" s="88" t="n">
        <f aca="false">TRUNC(G19*H19,2)</f>
        <v>16668.39</v>
      </c>
      <c r="K19" s="88"/>
      <c r="L19" s="80"/>
      <c r="N19" s="36" t="n">
        <v>202.32</v>
      </c>
      <c r="O19" s="36" t="n">
        <v>24</v>
      </c>
      <c r="P19" s="89" t="n">
        <f aca="false">N19/O19</f>
        <v>8.43</v>
      </c>
    </row>
    <row r="20" customFormat="false" ht="15" hidden="false" customHeight="false" outlineLevel="0" collapsed="false">
      <c r="B20" s="90"/>
      <c r="C20" s="91"/>
      <c r="D20" s="92"/>
      <c r="E20" s="91"/>
      <c r="F20" s="93"/>
      <c r="G20" s="94"/>
      <c r="H20" s="95"/>
      <c r="I20" s="96"/>
      <c r="J20" s="97"/>
      <c r="K20" s="97"/>
      <c r="L20" s="80"/>
    </row>
    <row r="21" customFormat="false" ht="15" hidden="false" customHeight="true" outlineLevel="0" collapsed="false">
      <c r="B21" s="98" t="s">
        <v>34</v>
      </c>
      <c r="C21" s="98"/>
      <c r="D21" s="98"/>
      <c r="E21" s="98"/>
      <c r="F21" s="98"/>
      <c r="G21" s="98"/>
      <c r="H21" s="98"/>
      <c r="I21" s="99"/>
      <c r="J21" s="100" t="n">
        <f aca="false">SUBTOTAL(9,J15:K20)</f>
        <v>68809.04</v>
      </c>
      <c r="K21" s="100"/>
      <c r="L21" s="80"/>
    </row>
    <row r="22" customFormat="false" ht="15" hidden="false" customHeight="false" outlineLevel="0" collapsed="false">
      <c r="B22" s="72" t="str">
        <f aca="false">ESCOPO!A16</f>
        <v>2.</v>
      </c>
      <c r="C22" s="73" t="str">
        <f aca="false">ESCOPO!B16</f>
        <v>SERVIÇOS TÉCNICOS EVENTUAIS DE CONSULTORIA</v>
      </c>
      <c r="D22" s="73"/>
      <c r="E22" s="73"/>
      <c r="F22" s="75"/>
      <c r="G22" s="76"/>
      <c r="H22" s="101"/>
      <c r="I22" s="102"/>
      <c r="J22" s="79"/>
      <c r="K22" s="79"/>
      <c r="L22" s="80"/>
    </row>
    <row r="23" customFormat="false" ht="15" hidden="false" customHeight="false" outlineLevel="0" collapsed="false">
      <c r="B23" s="81" t="str">
        <f aca="false">ESCOPO!A17</f>
        <v>2.1</v>
      </c>
      <c r="C23" s="82" t="str">
        <f aca="false">ESCOPO!B17</f>
        <v>Laudo Técnico</v>
      </c>
      <c r="D23" s="83" t="str">
        <f aca="false">ESCOPO!C17</f>
        <v>CPU-05</v>
      </c>
      <c r="E23" s="83" t="str">
        <f aca="false">ESCOPO!D17</f>
        <v>SINAPI</v>
      </c>
      <c r="F23" s="84" t="str">
        <f aca="false">ESCOPO!G17</f>
        <v>un</v>
      </c>
      <c r="G23" s="84" t="n">
        <f aca="false">ESCOPO!H17</f>
        <v>1</v>
      </c>
      <c r="H23" s="103" t="n">
        <f aca="false">ESCOPO!I17*$K$8</f>
        <v>2244.33435604883</v>
      </c>
      <c r="I23" s="104" t="s">
        <v>33</v>
      </c>
      <c r="J23" s="105" t="n">
        <f aca="false">TRUNC(G23*H23,2)</f>
        <v>2244.33</v>
      </c>
      <c r="K23" s="105"/>
      <c r="L23" s="80"/>
    </row>
    <row r="24" customFormat="false" ht="15" hidden="false" customHeight="false" outlineLevel="0" collapsed="false">
      <c r="B24" s="81" t="str">
        <f aca="false">ESCOPO!A18</f>
        <v>2.2</v>
      </c>
      <c r="C24" s="82" t="str">
        <f aca="false">ESCOPO!B18</f>
        <v>Parecer técnico de Engenharia Mecânica</v>
      </c>
      <c r="D24" s="83" t="str">
        <f aca="false">ESCOPO!C18</f>
        <v>CPU-06</v>
      </c>
      <c r="E24" s="83" t="str">
        <f aca="false">ESCOPO!D18</f>
        <v>SINAPI</v>
      </c>
      <c r="F24" s="84" t="str">
        <f aca="false">ESCOPO!G18</f>
        <v>h</v>
      </c>
      <c r="G24" s="84" t="n">
        <f aca="false">ESCOPO!H18</f>
        <v>20</v>
      </c>
      <c r="H24" s="103" t="n">
        <f aca="false">ESCOPO!I18*$K$8</f>
        <v>151.384584572697</v>
      </c>
      <c r="I24" s="104" t="s">
        <v>33</v>
      </c>
      <c r="J24" s="105" t="n">
        <f aca="false">TRUNC(G24*H24,2)</f>
        <v>3027.69</v>
      </c>
      <c r="K24" s="105"/>
      <c r="L24" s="80"/>
    </row>
    <row r="25" customFormat="false" ht="15" hidden="false" customHeight="false" outlineLevel="0" collapsed="false">
      <c r="B25" s="106"/>
      <c r="C25" s="107"/>
      <c r="D25" s="92"/>
      <c r="E25" s="94"/>
      <c r="F25" s="93"/>
      <c r="G25" s="93"/>
      <c r="H25" s="108"/>
      <c r="I25" s="109"/>
      <c r="J25" s="110"/>
      <c r="K25" s="110"/>
      <c r="L25" s="80"/>
    </row>
    <row r="26" customFormat="false" ht="15" hidden="false" customHeight="true" outlineLevel="0" collapsed="false">
      <c r="B26" s="98" t="s">
        <v>35</v>
      </c>
      <c r="C26" s="98"/>
      <c r="D26" s="98"/>
      <c r="E26" s="98"/>
      <c r="F26" s="98"/>
      <c r="G26" s="98"/>
      <c r="H26" s="98"/>
      <c r="I26" s="99"/>
      <c r="J26" s="100" t="n">
        <f aca="false">SUBTOTAL(9,J23:K25)</f>
        <v>5272.02</v>
      </c>
      <c r="K26" s="100"/>
      <c r="L26" s="80"/>
    </row>
    <row r="27" s="36" customFormat="true" ht="15" hidden="false" customHeight="true" outlineLevel="0" collapsed="false">
      <c r="B27" s="72" t="str">
        <f aca="false">ESCOPO!A20</f>
        <v>3.</v>
      </c>
      <c r="C27" s="111" t="str">
        <f aca="false">ESCOPO!B20</f>
        <v>CUSTOS OPERACIONAIS E ADMINISTRATIVOS LOCAIS</v>
      </c>
      <c r="D27" s="83"/>
      <c r="E27" s="83"/>
      <c r="F27" s="84"/>
      <c r="G27" s="84"/>
      <c r="H27" s="112"/>
      <c r="I27" s="113"/>
      <c r="J27" s="110"/>
      <c r="K27" s="110"/>
      <c r="L27" s="114"/>
    </row>
    <row r="28" customFormat="false" ht="15" hidden="false" customHeight="false" outlineLevel="0" collapsed="false">
      <c r="B28" s="81" t="str">
        <f aca="false">ESCOPO!A21</f>
        <v>3.1</v>
      </c>
      <c r="C28" s="115" t="str">
        <f aca="false">ESCOPO!B21</f>
        <v>Impressões e serviços gráficos</v>
      </c>
      <c r="D28" s="83" t="str">
        <f aca="false">ESCOPO!C21</f>
        <v>CPU-07</v>
      </c>
      <c r="E28" s="83" t="str">
        <f aca="false">ESCOPO!D21</f>
        <v>SUDECAP</v>
      </c>
      <c r="F28" s="84" t="str">
        <f aca="false">ESCOPO!G21</f>
        <v>mes</v>
      </c>
      <c r="G28" s="84" t="n">
        <f aca="false">ESCOPO!H21</f>
        <v>24</v>
      </c>
      <c r="H28" s="103" t="n">
        <f aca="false">ESCOPO!I21*$K$9</f>
        <v>101.356270810211</v>
      </c>
      <c r="I28" s="116" t="s">
        <v>36</v>
      </c>
      <c r="J28" s="88" t="n">
        <f aca="false">TRUNC(G28*H28,2)</f>
        <v>2432.55</v>
      </c>
      <c r="K28" s="88"/>
      <c r="L28" s="117"/>
    </row>
    <row r="29" customFormat="false" ht="15" hidden="false" customHeight="false" outlineLevel="0" collapsed="false">
      <c r="B29" s="81" t="str">
        <f aca="false">ESCOPO!A22</f>
        <v>3.2</v>
      </c>
      <c r="C29" s="115" t="str">
        <f aca="false">ESCOPO!B22</f>
        <v>Computador com softwares para fiscalização.</v>
      </c>
      <c r="D29" s="83" t="str">
        <f aca="false">ESCOPO!C22</f>
        <v>CPU-08</v>
      </c>
      <c r="E29" s="83" t="str">
        <f aca="false">ESCOPO!D22</f>
        <v>PRÓPRIO</v>
      </c>
      <c r="F29" s="84" t="str">
        <f aca="false">ESCOPO!G22</f>
        <v>mes</v>
      </c>
      <c r="G29" s="84" t="n">
        <f aca="false">ESCOPO!H22</f>
        <v>24</v>
      </c>
      <c r="H29" s="103" t="n">
        <f aca="false">ESCOPO!I22*$K$9</f>
        <v>7.77691453940067</v>
      </c>
      <c r="I29" s="118" t="s">
        <v>36</v>
      </c>
      <c r="J29" s="105" t="n">
        <f aca="false">TRUNC(G29*H29,2)</f>
        <v>186.64</v>
      </c>
      <c r="K29" s="105"/>
      <c r="L29" s="117"/>
    </row>
    <row r="30" customFormat="false" ht="15" hidden="false" customHeight="false" outlineLevel="0" collapsed="false">
      <c r="B30" s="81" t="str">
        <f aca="false">ESCOPO!A23</f>
        <v>3.3</v>
      </c>
      <c r="C30" s="115" t="str">
        <f aca="false">ESCOPO!B23</f>
        <v>Telefonia móvel e internet.</v>
      </c>
      <c r="D30" s="83" t="str">
        <f aca="false">ESCOPO!C23</f>
        <v>CPU-09</v>
      </c>
      <c r="E30" s="83" t="str">
        <f aca="false">ESCOPO!D23</f>
        <v>PRÓPRIO</v>
      </c>
      <c r="F30" s="84" t="str">
        <f aca="false">ESCOPO!G23</f>
        <v>mes</v>
      </c>
      <c r="G30" s="84" t="n">
        <f aca="false">ESCOPO!H23</f>
        <v>24</v>
      </c>
      <c r="H30" s="103" t="n">
        <f aca="false">ESCOPO!I23*$K$9</f>
        <v>27.0421753607103</v>
      </c>
      <c r="I30" s="118" t="s">
        <v>36</v>
      </c>
      <c r="J30" s="105" t="n">
        <f aca="false">TRUNC(G30*H30,2)</f>
        <v>649.01</v>
      </c>
      <c r="K30" s="105"/>
      <c r="L30" s="117"/>
    </row>
    <row r="31" customFormat="false" ht="15" hidden="false" customHeight="false" outlineLevel="0" collapsed="false">
      <c r="B31" s="81" t="str">
        <f aca="false">ESCOPO!A24</f>
        <v>3.4</v>
      </c>
      <c r="C31" s="115" t="str">
        <f aca="false">ESCOPO!B24</f>
        <v>Materiais de consumo de escritório (canetas, réguas, grampeadores, papel, etc.)</v>
      </c>
      <c r="D31" s="83" t="str">
        <f aca="false">ESCOPO!C24</f>
        <v>CPU-10</v>
      </c>
      <c r="E31" s="83" t="str">
        <f aca="false">ESCOPO!D24</f>
        <v>PRÓPRIO</v>
      </c>
      <c r="F31" s="84" t="str">
        <f aca="false">ESCOPO!G24</f>
        <v>mes</v>
      </c>
      <c r="G31" s="84" t="n">
        <f aca="false">ESCOPO!H24</f>
        <v>24</v>
      </c>
      <c r="H31" s="103" t="n">
        <f aca="false">ESCOPO!I24*$K$9</f>
        <v>36.6259711431743</v>
      </c>
      <c r="I31" s="118" t="s">
        <v>36</v>
      </c>
      <c r="J31" s="105" t="n">
        <f aca="false">TRUNC(G31*H31,2)</f>
        <v>879.02</v>
      </c>
      <c r="K31" s="105"/>
      <c r="L31" s="117"/>
    </row>
    <row r="32" customFormat="false" ht="15" hidden="false" customHeight="false" outlineLevel="0" collapsed="false">
      <c r="B32" s="81" t="str">
        <f aca="false">ESCOPO!A25</f>
        <v>3.5</v>
      </c>
      <c r="C32" s="115" t="str">
        <f aca="false">ESCOPO!B25</f>
        <v>ART por valor do Contrato / Obra / Serviço até R$15.000,00</v>
      </c>
      <c r="D32" s="83" t="str">
        <f aca="false">ESCOPO!C25</f>
        <v>CREA-MG</v>
      </c>
      <c r="E32" s="83" t="str">
        <f aca="false">ESCOPO!D25</f>
        <v>Pesquisa</v>
      </c>
      <c r="F32" s="84" t="str">
        <f aca="false">ESCOPO!G25</f>
        <v>un</v>
      </c>
      <c r="G32" s="84" t="n">
        <f aca="false">ESCOPO!H25</f>
        <v>1</v>
      </c>
      <c r="H32" s="103" t="n">
        <f aca="false">ESCOPO!I25*$K$9</f>
        <v>125.785793562708</v>
      </c>
      <c r="I32" s="118" t="s">
        <v>36</v>
      </c>
      <c r="J32" s="105" t="n">
        <f aca="false">TRUNC(G32*H32,2)</f>
        <v>125.78</v>
      </c>
      <c r="K32" s="105"/>
      <c r="L32" s="117"/>
    </row>
    <row r="33" customFormat="false" ht="15" hidden="false" customHeight="false" outlineLevel="0" collapsed="false">
      <c r="B33" s="81" t="str">
        <f aca="false">ESCOPO!A26</f>
        <v>3.6</v>
      </c>
      <c r="C33" s="115" t="str">
        <f aca="false">ESCOPO!B26</f>
        <v>ART por valor do Contrato / Obra / Serviço acima de R$15.000,00</v>
      </c>
      <c r="D33" s="83" t="str">
        <f aca="false">ESCOPO!C26</f>
        <v>CREA-MG</v>
      </c>
      <c r="E33" s="83" t="str">
        <f aca="false">ESCOPO!D26</f>
        <v>Pesquisa</v>
      </c>
      <c r="F33" s="84" t="str">
        <f aca="false">ESCOPO!G26</f>
        <v>un</v>
      </c>
      <c r="G33" s="84" t="n">
        <f aca="false">ESCOPO!H26</f>
        <v>1</v>
      </c>
      <c r="H33" s="103" t="n">
        <f aca="false">ESCOPO!I26*$K$9</f>
        <v>331.428412874584</v>
      </c>
      <c r="I33" s="118" t="s">
        <v>36</v>
      </c>
      <c r="J33" s="105" t="n">
        <f aca="false">TRUNC(G33*H33,2)</f>
        <v>331.42</v>
      </c>
      <c r="K33" s="105"/>
      <c r="L33" s="117"/>
    </row>
    <row r="34" customFormat="false" ht="15" hidden="false" customHeight="false" outlineLevel="0" collapsed="false">
      <c r="B34" s="119"/>
      <c r="C34" s="120"/>
      <c r="D34" s="121"/>
      <c r="E34" s="121"/>
      <c r="F34" s="122"/>
      <c r="G34" s="122"/>
      <c r="H34" s="123"/>
      <c r="I34" s="124"/>
      <c r="J34" s="125"/>
      <c r="K34" s="125"/>
      <c r="L34" s="117"/>
    </row>
    <row r="35" customFormat="false" ht="15" hidden="false" customHeight="true" outlineLevel="0" collapsed="false">
      <c r="B35" s="126" t="s">
        <v>37</v>
      </c>
      <c r="C35" s="126"/>
      <c r="D35" s="126"/>
      <c r="E35" s="126"/>
      <c r="F35" s="126"/>
      <c r="G35" s="126"/>
      <c r="H35" s="126"/>
      <c r="I35" s="127"/>
      <c r="J35" s="128" t="n">
        <f aca="false">SUBTOTAL(9,J28:K34)</f>
        <v>4604.42</v>
      </c>
      <c r="K35" s="128"/>
      <c r="L35" s="117"/>
    </row>
    <row r="36" s="129" customFormat="true" ht="27" hidden="false" customHeight="true" outlineLevel="0" collapsed="false">
      <c r="B36" s="130" t="s">
        <v>38</v>
      </c>
      <c r="C36" s="130"/>
      <c r="D36" s="130"/>
      <c r="E36" s="130"/>
      <c r="F36" s="130"/>
      <c r="G36" s="130"/>
      <c r="H36" s="130"/>
      <c r="I36" s="131"/>
      <c r="J36" s="132" t="n">
        <f aca="false">SUBTOTAL(9,J15:K35)</f>
        <v>78685.48</v>
      </c>
      <c r="K36" s="132"/>
      <c r="L36" s="117"/>
    </row>
    <row r="38" customFormat="false" ht="15" hidden="false" customHeight="false" outlineLevel="0" collapsed="false">
      <c r="H38" s="133"/>
      <c r="I38" s="133"/>
      <c r="J38" s="134"/>
      <c r="K38" s="135"/>
    </row>
    <row r="39" customFormat="false" ht="15" hidden="false" customHeight="false" outlineLevel="0" collapsed="false">
      <c r="H39" s="133"/>
      <c r="I39" s="133"/>
      <c r="J39" s="133"/>
      <c r="K39" s="136"/>
    </row>
    <row r="40" customFormat="false" ht="15" hidden="false" customHeight="false" outlineLevel="0" collapsed="false">
      <c r="K40" s="137"/>
    </row>
    <row r="43" customFormat="false" ht="15" hidden="false" customHeight="false" outlineLevel="0" collapsed="false">
      <c r="K43" s="137"/>
    </row>
    <row r="44" customFormat="false" ht="15" hidden="false" customHeight="false" outlineLevel="0" collapsed="false">
      <c r="K44" s="137"/>
    </row>
  </sheetData>
  <mergeCells count="41">
    <mergeCell ref="J3:K3"/>
    <mergeCell ref="J4:K4"/>
    <mergeCell ref="J5:K5"/>
    <mergeCell ref="J6:K6"/>
    <mergeCell ref="B7:K7"/>
    <mergeCell ref="B8:C8"/>
    <mergeCell ref="I8:J8"/>
    <mergeCell ref="B9:C9"/>
    <mergeCell ref="I9:J9"/>
    <mergeCell ref="B10:H13"/>
    <mergeCell ref="I10:J10"/>
    <mergeCell ref="I11:J11"/>
    <mergeCell ref="I12:J12"/>
    <mergeCell ref="I13:J13"/>
    <mergeCell ref="J14:K14"/>
    <mergeCell ref="J15:K15"/>
    <mergeCell ref="J16:K16"/>
    <mergeCell ref="J17:K17"/>
    <mergeCell ref="J18:K18"/>
    <mergeCell ref="J19:K19"/>
    <mergeCell ref="J20:K20"/>
    <mergeCell ref="B21:H21"/>
    <mergeCell ref="J21:K21"/>
    <mergeCell ref="J22:K22"/>
    <mergeCell ref="J23:K23"/>
    <mergeCell ref="J24:K24"/>
    <mergeCell ref="J25:K25"/>
    <mergeCell ref="B26:H26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B35:H35"/>
    <mergeCell ref="J35:K35"/>
    <mergeCell ref="B36:H36"/>
    <mergeCell ref="J36:K36"/>
  </mergeCells>
  <printOptions headings="false" gridLines="false" gridLinesSet="true" horizontalCentered="true" verticalCentered="false"/>
  <pageMargins left="0.25" right="0.25" top="0.75" bottom="0.75" header="0.511805555555555" footer="0.511805555555555"/>
  <pageSetup paperSize="9" scale="6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548235"/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20" colorId="64" zoomScale="95" zoomScaleNormal="95" zoomScalePageLayoutView="100" workbookViewId="0">
      <selection pane="topLeft" activeCell="C40" activeCellId="0" sqref="C40"/>
    </sheetView>
  </sheetViews>
  <sheetFormatPr defaultRowHeight="15" zeroHeight="false" outlineLevelRow="0" outlineLevelCol="0"/>
  <cols>
    <col collapsed="false" customWidth="true" hidden="false" outlineLevel="0" max="2" min="1" style="0" width="2.42"/>
    <col collapsed="false" customWidth="true" hidden="false" outlineLevel="0" max="4" min="3" style="0" width="25"/>
    <col collapsed="false" customWidth="true" hidden="false" outlineLevel="0" max="7" min="5" style="0" width="13.29"/>
    <col collapsed="false" customWidth="true" hidden="false" outlineLevel="0" max="8" min="8" style="0" width="3.71"/>
    <col collapsed="false" customWidth="true" hidden="false" outlineLevel="0" max="9" min="9" style="0" width="8.72"/>
    <col collapsed="false" customWidth="true" hidden="false" outlineLevel="0" max="10" min="10" style="0" width="12.71"/>
    <col collapsed="false" customWidth="true" hidden="false" outlineLevel="0" max="11" min="11" style="0" width="9.42"/>
    <col collapsed="false" customWidth="true" hidden="false" outlineLevel="0" max="12" min="12" style="0" width="10.85"/>
    <col collapsed="false" customWidth="true" hidden="false" outlineLevel="0" max="13" min="13" style="0" width="84.29"/>
    <col collapsed="false" customWidth="true" hidden="false" outlineLevel="0" max="14" min="14" style="0" width="8.41"/>
    <col collapsed="false" customWidth="true" hidden="false" outlineLevel="0" max="15" min="15" style="0" width="13.7"/>
    <col collapsed="false" customWidth="true" hidden="false" outlineLevel="0" max="1025" min="16" style="0" width="8.72"/>
  </cols>
  <sheetData>
    <row r="1" customFormat="false" ht="15" hidden="false" customHeight="false" outlineLevel="0" collapsed="false">
      <c r="A1" s="138"/>
      <c r="B1" s="138"/>
      <c r="C1" s="138"/>
      <c r="D1" s="1"/>
      <c r="E1" s="1"/>
      <c r="F1" s="1"/>
      <c r="G1" s="1"/>
      <c r="H1" s="1"/>
    </row>
    <row r="2" customFormat="false" ht="15" hidden="false" customHeight="false" outlineLevel="0" collapsed="false">
      <c r="A2" s="139"/>
      <c r="B2" s="139"/>
      <c r="C2" s="140" t="s">
        <v>39</v>
      </c>
      <c r="D2" s="140"/>
      <c r="E2" s="140"/>
      <c r="F2" s="140"/>
      <c r="G2" s="140"/>
      <c r="H2" s="1"/>
    </row>
    <row r="3" customFormat="false" ht="15" hidden="false" customHeight="false" outlineLevel="0" collapsed="false">
      <c r="A3" s="139"/>
      <c r="B3" s="139"/>
      <c r="C3" s="140"/>
      <c r="D3" s="140"/>
      <c r="E3" s="140"/>
      <c r="F3" s="140"/>
      <c r="G3" s="140"/>
      <c r="H3" s="1"/>
    </row>
    <row r="4" customFormat="false" ht="15" hidden="false" customHeight="false" outlineLevel="0" collapsed="false">
      <c r="A4" s="138"/>
      <c r="B4" s="138"/>
      <c r="C4" s="141"/>
      <c r="D4" s="1"/>
      <c r="E4" s="1"/>
      <c r="F4" s="1"/>
      <c r="G4" s="142"/>
      <c r="H4" s="1"/>
    </row>
    <row r="5" customFormat="false" ht="15" hidden="false" customHeight="false" outlineLevel="0" collapsed="false">
      <c r="A5" s="138"/>
      <c r="B5" s="138"/>
      <c r="C5" s="141"/>
      <c r="D5" s="143" t="s">
        <v>40</v>
      </c>
      <c r="E5" s="144" t="s">
        <v>8</v>
      </c>
      <c r="F5" s="1"/>
      <c r="G5" s="142"/>
      <c r="H5" s="1"/>
    </row>
    <row r="6" customFormat="false" ht="15" hidden="false" customHeight="false" outlineLevel="0" collapsed="false">
      <c r="A6" s="138"/>
      <c r="B6" s="138"/>
      <c r="C6" s="141"/>
      <c r="D6" s="145" t="s">
        <v>41</v>
      </c>
      <c r="E6" s="146" t="n">
        <v>0.6779</v>
      </c>
      <c r="F6" s="1"/>
      <c r="G6" s="147" t="s">
        <v>42</v>
      </c>
      <c r="H6" s="1"/>
    </row>
    <row r="7" customFormat="false" ht="15" hidden="false" customHeight="false" outlineLevel="0" collapsed="false">
      <c r="A7" s="138"/>
      <c r="B7" s="138"/>
      <c r="C7" s="141"/>
      <c r="D7" s="145" t="s">
        <v>43</v>
      </c>
      <c r="E7" s="146" t="n">
        <v>0.2</v>
      </c>
      <c r="F7" s="148"/>
      <c r="G7" s="147" t="s">
        <v>44</v>
      </c>
      <c r="H7" s="1"/>
      <c r="J7" s="149" t="s">
        <v>45</v>
      </c>
    </row>
    <row r="8" customFormat="false" ht="15" hidden="false" customHeight="false" outlineLevel="0" collapsed="false">
      <c r="A8" s="138"/>
      <c r="B8" s="138"/>
      <c r="C8" s="141"/>
      <c r="D8" s="145" t="s">
        <v>46</v>
      </c>
      <c r="E8" s="146" t="n">
        <v>0.1</v>
      </c>
      <c r="F8" s="148"/>
      <c r="G8" s="147" t="s">
        <v>47</v>
      </c>
      <c r="H8" s="1"/>
      <c r="J8" s="149" t="s">
        <v>48</v>
      </c>
    </row>
    <row r="9" customFormat="false" ht="15" hidden="false" customHeight="false" outlineLevel="0" collapsed="false">
      <c r="A9" s="138"/>
      <c r="B9" s="138"/>
      <c r="C9" s="141"/>
      <c r="D9" s="145" t="s">
        <v>49</v>
      </c>
      <c r="E9" s="150" t="n">
        <f aca="false">E19</f>
        <v>0.109877913429523</v>
      </c>
      <c r="F9" s="1"/>
      <c r="G9" s="147" t="s">
        <v>50</v>
      </c>
      <c r="H9" s="1"/>
    </row>
    <row r="10" customFormat="false" ht="15" hidden="false" customHeight="false" outlineLevel="0" collapsed="false">
      <c r="A10" s="138"/>
      <c r="B10" s="138"/>
      <c r="C10" s="141"/>
      <c r="D10" s="151" t="s">
        <v>51</v>
      </c>
      <c r="E10" s="152" t="n">
        <f aca="false">(1+E6+E7)*(1+E8)*(1+E9)</f>
        <v>2.29266370699223</v>
      </c>
      <c r="F10" s="1"/>
      <c r="G10" s="142"/>
      <c r="H10" s="1"/>
    </row>
    <row r="11" customFormat="false" ht="15" hidden="false" customHeight="false" outlineLevel="0" collapsed="false">
      <c r="A11" s="138"/>
      <c r="B11" s="138"/>
      <c r="C11" s="141"/>
      <c r="D11" s="151" t="s">
        <v>36</v>
      </c>
      <c r="E11" s="152" t="n">
        <f aca="false">(1+E8)*(1+E9)</f>
        <v>1.22086570477248</v>
      </c>
      <c r="F11" s="1"/>
      <c r="G11" s="142"/>
      <c r="H11" s="1"/>
    </row>
    <row r="12" customFormat="false" ht="15" hidden="false" customHeight="false" outlineLevel="0" collapsed="false">
      <c r="A12" s="138"/>
      <c r="B12" s="138"/>
      <c r="C12" s="141"/>
      <c r="D12" s="153"/>
      <c r="E12" s="1"/>
      <c r="F12" s="1"/>
      <c r="G12" s="142"/>
      <c r="H12" s="1"/>
      <c r="J12" s="149" t="s">
        <v>52</v>
      </c>
      <c r="K12" s="149"/>
      <c r="L12" s="149"/>
      <c r="M12" s="149"/>
    </row>
    <row r="13" customFormat="false" ht="18" hidden="false" customHeight="false" outlineLevel="0" collapsed="false">
      <c r="A13" s="138"/>
      <c r="B13" s="138"/>
      <c r="C13" s="141"/>
      <c r="D13" s="154" t="s">
        <v>53</v>
      </c>
      <c r="E13" s="154"/>
      <c r="F13" s="154"/>
      <c r="G13" s="142"/>
      <c r="H13" s="1"/>
      <c r="J13" s="155" t="s">
        <v>54</v>
      </c>
      <c r="K13" s="149"/>
      <c r="L13" s="149"/>
      <c r="M13" s="149"/>
    </row>
    <row r="14" customFormat="false" ht="15" hidden="false" customHeight="false" outlineLevel="0" collapsed="false">
      <c r="A14" s="138"/>
      <c r="B14" s="138"/>
      <c r="C14" s="141"/>
      <c r="D14" s="156"/>
      <c r="E14" s="157" t="n">
        <v>1</v>
      </c>
      <c r="F14" s="158" t="n">
        <v>0.8</v>
      </c>
      <c r="G14" s="142"/>
      <c r="H14" s="1"/>
      <c r="J14" s="149" t="s">
        <v>55</v>
      </c>
      <c r="K14" s="149" t="s">
        <v>56</v>
      </c>
      <c r="L14" s="149" t="s">
        <v>57</v>
      </c>
      <c r="M14" s="149" t="s">
        <v>58</v>
      </c>
    </row>
    <row r="15" customFormat="false" ht="15" hidden="false" customHeight="false" outlineLevel="0" collapsed="false">
      <c r="A15" s="138"/>
      <c r="B15" s="138"/>
      <c r="C15" s="141"/>
      <c r="D15" s="159" t="s">
        <v>59</v>
      </c>
      <c r="E15" s="160" t="n">
        <v>0.0165</v>
      </c>
      <c r="F15" s="146" t="n">
        <v>0.0132</v>
      </c>
      <c r="G15" s="142"/>
      <c r="H15" s="1"/>
      <c r="J15" s="149" t="s">
        <v>60</v>
      </c>
      <c r="K15" s="149" t="n">
        <v>2.5</v>
      </c>
      <c r="L15" s="149" t="s">
        <v>61</v>
      </c>
      <c r="M15" s="149" t="s">
        <v>62</v>
      </c>
    </row>
    <row r="16" customFormat="false" ht="15" hidden="false" customHeight="false" outlineLevel="0" collapsed="false">
      <c r="A16" s="138"/>
      <c r="B16" s="138"/>
      <c r="C16" s="141"/>
      <c r="D16" s="159" t="s">
        <v>63</v>
      </c>
      <c r="E16" s="160" t="n">
        <v>0.076</v>
      </c>
      <c r="F16" s="146" t="n">
        <v>0.0608</v>
      </c>
      <c r="G16" s="142"/>
      <c r="H16" s="1"/>
      <c r="J16" s="149" t="s">
        <v>64</v>
      </c>
      <c r="K16" s="149" t="n">
        <v>2.5</v>
      </c>
      <c r="L16" s="149" t="s">
        <v>61</v>
      </c>
      <c r="M16" s="149" t="s">
        <v>65</v>
      </c>
    </row>
    <row r="17" customFormat="false" ht="15" hidden="false" customHeight="false" outlineLevel="0" collapsed="false">
      <c r="A17" s="138"/>
      <c r="B17" s="138"/>
      <c r="C17" s="141"/>
      <c r="D17" s="159" t="s">
        <v>66</v>
      </c>
      <c r="E17" s="161" t="n">
        <v>0.025</v>
      </c>
      <c r="F17" s="162"/>
      <c r="G17" s="142"/>
      <c r="H17" s="1"/>
      <c r="J17" s="149" t="s">
        <v>67</v>
      </c>
      <c r="K17" s="149" t="n">
        <v>2.5</v>
      </c>
      <c r="L17" s="149" t="s">
        <v>61</v>
      </c>
      <c r="M17" s="149" t="s">
        <v>68</v>
      </c>
      <c r="N17" s="149"/>
      <c r="O17" s="149"/>
    </row>
    <row r="18" customFormat="false" ht="15" hidden="false" customHeight="false" outlineLevel="0" collapsed="false">
      <c r="A18" s="138"/>
      <c r="B18" s="138"/>
      <c r="C18" s="141"/>
      <c r="D18" s="159"/>
      <c r="E18" s="163"/>
      <c r="F18" s="162"/>
      <c r="G18" s="142"/>
      <c r="H18" s="1"/>
      <c r="J18" s="164" t="s">
        <v>69</v>
      </c>
      <c r="K18" s="164" t="n">
        <v>2.5</v>
      </c>
      <c r="L18" s="164" t="s">
        <v>61</v>
      </c>
      <c r="M18" s="164" t="s">
        <v>70</v>
      </c>
      <c r="N18" s="149"/>
      <c r="O18" s="149"/>
    </row>
    <row r="19" customFormat="false" ht="15" hidden="false" customHeight="false" outlineLevel="0" collapsed="false">
      <c r="A19" s="138"/>
      <c r="B19" s="138"/>
      <c r="C19" s="141"/>
      <c r="D19" s="165" t="s">
        <v>71</v>
      </c>
      <c r="E19" s="166" t="n">
        <f aca="false">(1/(1-F15-F16-E17))-1</f>
        <v>0.109877913429523</v>
      </c>
      <c r="F19" s="167"/>
      <c r="G19" s="142"/>
      <c r="H19" s="1"/>
      <c r="J19" s="149" t="s">
        <v>72</v>
      </c>
      <c r="K19" s="149" t="n">
        <v>2.5</v>
      </c>
      <c r="L19" s="149" t="s">
        <v>61</v>
      </c>
      <c r="M19" s="149" t="s">
        <v>73</v>
      </c>
      <c r="N19" s="168"/>
      <c r="O19" s="149"/>
    </row>
    <row r="20" customFormat="false" ht="15" hidden="false" customHeight="false" outlineLevel="0" collapsed="false">
      <c r="A20" s="138"/>
      <c r="B20" s="138"/>
      <c r="C20" s="141"/>
      <c r="D20" s="1"/>
      <c r="E20" s="1"/>
      <c r="F20" s="1"/>
      <c r="G20" s="142"/>
      <c r="H20" s="1"/>
      <c r="N20" s="168"/>
      <c r="O20" s="149"/>
    </row>
    <row r="21" customFormat="false" ht="15" hidden="false" customHeight="true" outlineLevel="0" collapsed="false">
      <c r="A21" s="138"/>
      <c r="B21" s="138"/>
      <c r="C21" s="169" t="s">
        <v>74</v>
      </c>
      <c r="D21" s="169"/>
      <c r="E21" s="169"/>
      <c r="F21" s="169"/>
      <c r="G21" s="169"/>
      <c r="H21" s="1"/>
      <c r="N21" s="168"/>
      <c r="O21" s="149"/>
    </row>
    <row r="22" customFormat="false" ht="15" hidden="false" customHeight="false" outlineLevel="0" collapsed="false">
      <c r="A22" s="138"/>
      <c r="B22" s="138"/>
      <c r="C22" s="170"/>
      <c r="D22" s="170"/>
      <c r="E22" s="170"/>
      <c r="F22" s="170"/>
      <c r="G22" s="170"/>
      <c r="H22" s="1"/>
    </row>
    <row r="23" customFormat="false" ht="15" hidden="false" customHeight="true" outlineLevel="0" collapsed="false">
      <c r="A23" s="138"/>
      <c r="B23" s="138"/>
      <c r="C23" s="170" t="s">
        <v>75</v>
      </c>
      <c r="D23" s="170"/>
      <c r="E23" s="170"/>
      <c r="F23" s="170"/>
      <c r="G23" s="170"/>
      <c r="H23" s="153"/>
    </row>
    <row r="24" customFormat="false" ht="15" hidden="false" customHeight="true" outlineLevel="0" collapsed="false">
      <c r="A24" s="138"/>
      <c r="B24" s="138"/>
      <c r="C24" s="170" t="s">
        <v>76</v>
      </c>
      <c r="D24" s="170"/>
      <c r="E24" s="170"/>
      <c r="F24" s="170"/>
      <c r="G24" s="170"/>
      <c r="H24" s="153"/>
    </row>
    <row r="25" customFormat="false" ht="15" hidden="false" customHeight="true" outlineLevel="0" collapsed="false">
      <c r="A25" s="138"/>
      <c r="B25" s="138"/>
      <c r="C25" s="170" t="s">
        <v>77</v>
      </c>
      <c r="D25" s="170"/>
      <c r="E25" s="170"/>
      <c r="F25" s="170"/>
      <c r="G25" s="170"/>
      <c r="H25" s="1"/>
    </row>
    <row r="26" customFormat="false" ht="15" hidden="false" customHeight="true" outlineLevel="0" collapsed="false">
      <c r="A26" s="138"/>
      <c r="B26" s="138"/>
      <c r="C26" s="170" t="s">
        <v>78</v>
      </c>
      <c r="D26" s="170"/>
      <c r="E26" s="170"/>
      <c r="F26" s="170"/>
      <c r="G26" s="170"/>
      <c r="H26" s="1"/>
    </row>
    <row r="27" customFormat="false" ht="15" hidden="false" customHeight="true" outlineLevel="0" collapsed="false">
      <c r="A27" s="138"/>
      <c r="B27" s="138"/>
      <c r="C27" s="170" t="s">
        <v>79</v>
      </c>
      <c r="D27" s="170"/>
      <c r="E27" s="170"/>
      <c r="F27" s="170"/>
      <c r="G27" s="170"/>
      <c r="H27" s="1"/>
    </row>
    <row r="28" customFormat="false" ht="15" hidden="false" customHeight="true" outlineLevel="0" collapsed="false">
      <c r="A28" s="138"/>
      <c r="B28" s="138"/>
      <c r="C28" s="170" t="s">
        <v>80</v>
      </c>
      <c r="D28" s="170"/>
      <c r="E28" s="170"/>
      <c r="F28" s="170"/>
      <c r="G28" s="170"/>
      <c r="H28" s="1"/>
    </row>
    <row r="29" customFormat="false" ht="15" hidden="false" customHeight="true" outlineLevel="0" collapsed="false">
      <c r="A29" s="138"/>
      <c r="B29" s="138"/>
      <c r="C29" s="170" t="s">
        <v>81</v>
      </c>
      <c r="D29" s="170"/>
      <c r="E29" s="170"/>
      <c r="F29" s="170"/>
      <c r="G29" s="170"/>
      <c r="H29" s="1"/>
    </row>
    <row r="30" customFormat="false" ht="15" hidden="false" customHeight="true" outlineLevel="0" collapsed="false">
      <c r="A30" s="138"/>
      <c r="B30" s="138"/>
      <c r="C30" s="170" t="s">
        <v>82</v>
      </c>
      <c r="D30" s="170"/>
      <c r="E30" s="170"/>
      <c r="F30" s="170"/>
      <c r="G30" s="170"/>
      <c r="H30" s="1"/>
    </row>
    <row r="31" customFormat="false" ht="15" hidden="false" customHeight="true" outlineLevel="0" collapsed="false">
      <c r="A31" s="138"/>
      <c r="B31" s="138"/>
      <c r="C31" s="171" t="s">
        <v>83</v>
      </c>
      <c r="D31" s="171"/>
      <c r="E31" s="171"/>
      <c r="F31" s="171"/>
      <c r="G31" s="171"/>
      <c r="H31" s="1"/>
    </row>
    <row r="32" customFormat="false" ht="15" hidden="false" customHeight="true" outlineLevel="0" collapsed="false">
      <c r="A32" s="138"/>
      <c r="B32" s="138"/>
      <c r="C32" s="170" t="s">
        <v>84</v>
      </c>
      <c r="D32" s="170"/>
      <c r="E32" s="170"/>
      <c r="F32" s="170"/>
      <c r="G32" s="170"/>
      <c r="H32" s="1"/>
    </row>
    <row r="33" customFormat="false" ht="15" hidden="false" customHeight="true" outlineLevel="0" collapsed="false">
      <c r="A33" s="138"/>
      <c r="B33" s="138"/>
      <c r="C33" s="170" t="s">
        <v>85</v>
      </c>
      <c r="D33" s="170"/>
      <c r="E33" s="170"/>
      <c r="F33" s="170"/>
      <c r="G33" s="170"/>
      <c r="H33" s="1"/>
    </row>
    <row r="34" customFormat="false" ht="15" hidden="false" customHeight="true" outlineLevel="0" collapsed="false">
      <c r="A34" s="138"/>
      <c r="B34" s="138"/>
      <c r="C34" s="170" t="s">
        <v>86</v>
      </c>
      <c r="D34" s="170"/>
      <c r="E34" s="170"/>
      <c r="F34" s="170"/>
      <c r="G34" s="170"/>
      <c r="H34" s="1"/>
    </row>
    <row r="35" customFormat="false" ht="15" hidden="false" customHeight="true" outlineLevel="0" collapsed="false">
      <c r="A35" s="138"/>
      <c r="B35" s="138"/>
      <c r="C35" s="170" t="s">
        <v>87</v>
      </c>
      <c r="D35" s="170"/>
      <c r="E35" s="170"/>
      <c r="F35" s="170"/>
      <c r="G35" s="170"/>
      <c r="H35" s="1"/>
    </row>
    <row r="36" customFormat="false" ht="15" hidden="false" customHeight="true" outlineLevel="0" collapsed="false">
      <c r="A36" s="138"/>
      <c r="B36" s="138"/>
      <c r="C36" s="172" t="s">
        <v>88</v>
      </c>
      <c r="D36" s="172"/>
      <c r="E36" s="172"/>
      <c r="F36" s="172"/>
      <c r="G36" s="172"/>
      <c r="H36" s="1"/>
    </row>
    <row r="37" customFormat="false" ht="15" hidden="false" customHeight="false" outlineLevel="0" collapsed="false">
      <c r="A37" s="138"/>
      <c r="B37" s="138"/>
      <c r="C37" s="1" t="s">
        <v>89</v>
      </c>
      <c r="D37" s="1"/>
      <c r="E37" s="1"/>
      <c r="F37" s="1"/>
      <c r="G37" s="1"/>
      <c r="H37" s="1"/>
    </row>
    <row r="38" customFormat="false" ht="37.5" hidden="false" customHeight="true" outlineLevel="0" collapsed="false">
      <c r="A38" s="138"/>
      <c r="B38" s="138"/>
      <c r="C38" s="169" t="s">
        <v>90</v>
      </c>
      <c r="D38" s="169"/>
      <c r="E38" s="169"/>
      <c r="F38" s="169"/>
      <c r="G38" s="169"/>
      <c r="H38" s="1"/>
    </row>
    <row r="39" customFormat="false" ht="70.5" hidden="false" customHeight="true" outlineLevel="0" collapsed="false">
      <c r="A39" s="138"/>
      <c r="B39" s="138"/>
      <c r="C39" s="173" t="s">
        <v>91</v>
      </c>
      <c r="D39" s="173"/>
      <c r="E39" s="173"/>
      <c r="F39" s="173"/>
      <c r="G39" s="173"/>
      <c r="H39" s="1"/>
    </row>
    <row r="40" customFormat="false" ht="15" hidden="false" customHeight="false" outlineLevel="0" collapsed="false">
      <c r="A40" s="138"/>
      <c r="B40" s="138"/>
      <c r="C40" s="138"/>
      <c r="D40" s="174"/>
      <c r="E40" s="174"/>
      <c r="F40" s="1"/>
      <c r="G40" s="1"/>
      <c r="H40" s="1"/>
    </row>
  </sheetData>
  <mergeCells count="60">
    <mergeCell ref="A1:C1"/>
    <mergeCell ref="A2:B2"/>
    <mergeCell ref="C2:G3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D13:F13"/>
    <mergeCell ref="A14:B14"/>
    <mergeCell ref="A15:B15"/>
    <mergeCell ref="A16:B16"/>
    <mergeCell ref="A17:B17"/>
    <mergeCell ref="A18:B18"/>
    <mergeCell ref="A19:B19"/>
    <mergeCell ref="A20:B20"/>
    <mergeCell ref="A21:B21"/>
    <mergeCell ref="C21:G21"/>
    <mergeCell ref="A22:B22"/>
    <mergeCell ref="C22:G22"/>
    <mergeCell ref="A23:B23"/>
    <mergeCell ref="C23:G23"/>
    <mergeCell ref="A24:B24"/>
    <mergeCell ref="C24:G24"/>
    <mergeCell ref="A25:B25"/>
    <mergeCell ref="C25:G25"/>
    <mergeCell ref="A26:B26"/>
    <mergeCell ref="C26:G26"/>
    <mergeCell ref="A27:B27"/>
    <mergeCell ref="C27:G27"/>
    <mergeCell ref="A28:B28"/>
    <mergeCell ref="C28:G28"/>
    <mergeCell ref="A29:B29"/>
    <mergeCell ref="C29:G29"/>
    <mergeCell ref="A30:B30"/>
    <mergeCell ref="C30:G30"/>
    <mergeCell ref="A31:B31"/>
    <mergeCell ref="C31:G31"/>
    <mergeCell ref="A32:B32"/>
    <mergeCell ref="C32:G32"/>
    <mergeCell ref="A33:B33"/>
    <mergeCell ref="C33:G33"/>
    <mergeCell ref="A34:B34"/>
    <mergeCell ref="C34:G34"/>
    <mergeCell ref="A35:B35"/>
    <mergeCell ref="C35:G35"/>
    <mergeCell ref="A36:B36"/>
    <mergeCell ref="C36:G36"/>
    <mergeCell ref="A37:B37"/>
    <mergeCell ref="A38:B38"/>
    <mergeCell ref="C38:G38"/>
    <mergeCell ref="A39:B39"/>
    <mergeCell ref="C39:G39"/>
    <mergeCell ref="A40:C40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548235"/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N20" activeCellId="0" sqref="N20"/>
    </sheetView>
  </sheetViews>
  <sheetFormatPr defaultRowHeight="15" zeroHeight="false" outlineLevelRow="0" outlineLevelCol="0"/>
  <cols>
    <col collapsed="false" customWidth="true" hidden="false" outlineLevel="0" max="1025" min="1" style="0" width="8.72"/>
  </cols>
  <sheetData/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548235"/>
    <pageSetUpPr fitToPage="true"/>
  </sheetPr>
  <dimension ref="A1:BF29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B29" activeCellId="0" sqref="AB29"/>
    </sheetView>
  </sheetViews>
  <sheetFormatPr defaultRowHeight="15" zeroHeight="false" outlineLevelRow="0" outlineLevelCol="0"/>
  <cols>
    <col collapsed="false" customWidth="true" hidden="false" outlineLevel="0" max="1" min="1" style="175" width="7"/>
    <col collapsed="false" customWidth="true" hidden="false" outlineLevel="0" max="2" min="2" style="175" width="47.7"/>
    <col collapsed="false" customWidth="true" hidden="true" outlineLevel="0" max="3" min="3" style="176" width="14.43"/>
    <col collapsed="false" customWidth="true" hidden="false" outlineLevel="0" max="4" min="4" style="177" width="19.14"/>
    <col collapsed="false" customWidth="true" hidden="false" outlineLevel="0" max="5" min="5" style="176" width="11.71"/>
    <col collapsed="false" customWidth="true" hidden="false" outlineLevel="0" max="6" min="6" style="176" width="11.86"/>
    <col collapsed="false" customWidth="true" hidden="false" outlineLevel="0" max="7" min="7" style="176" width="11.71"/>
    <col collapsed="false" customWidth="true" hidden="false" outlineLevel="0" max="8" min="8" style="176" width="13.57"/>
    <col collapsed="false" customWidth="true" hidden="false" outlineLevel="0" max="9" min="9" style="176" width="11.71"/>
    <col collapsed="false" customWidth="true" hidden="false" outlineLevel="0" max="10" min="10" style="176" width="12.71"/>
    <col collapsed="false" customWidth="true" hidden="false" outlineLevel="0" max="11" min="11" style="176" width="11.71"/>
    <col collapsed="false" customWidth="true" hidden="false" outlineLevel="0" max="12" min="12" style="176" width="12.71"/>
    <col collapsed="false" customWidth="true" hidden="false" outlineLevel="0" max="13" min="13" style="176" width="11.71"/>
    <col collapsed="false" customWidth="true" hidden="false" outlineLevel="0" max="14" min="14" style="176" width="12.71"/>
    <col collapsed="false" customWidth="true" hidden="false" outlineLevel="0" max="15" min="15" style="176" width="11.71"/>
    <col collapsed="false" customWidth="true" hidden="false" outlineLevel="0" max="16" min="16" style="176" width="13.14"/>
    <col collapsed="false" customWidth="true" hidden="false" outlineLevel="0" max="17" min="17" style="176" width="11.71"/>
    <col collapsed="false" customWidth="true" hidden="false" outlineLevel="0" max="18" min="18" style="176" width="15.42"/>
    <col collapsed="false" customWidth="true" hidden="false" outlineLevel="0" max="19" min="19" style="176" width="11.71"/>
    <col collapsed="false" customWidth="true" hidden="false" outlineLevel="0" max="20" min="20" style="176" width="13.57"/>
    <col collapsed="false" customWidth="true" hidden="false" outlineLevel="0" max="21" min="21" style="176" width="11.71"/>
    <col collapsed="false" customWidth="true" hidden="false" outlineLevel="0" max="22" min="22" style="176" width="13.7"/>
    <col collapsed="false" customWidth="true" hidden="false" outlineLevel="0" max="23" min="23" style="176" width="11.71"/>
    <col collapsed="false" customWidth="true" hidden="false" outlineLevel="0" max="24" min="24" style="176" width="13.7"/>
    <col collapsed="false" customWidth="true" hidden="false" outlineLevel="0" max="25" min="25" style="176" width="11.71"/>
    <col collapsed="false" customWidth="true" hidden="false" outlineLevel="0" max="26" min="26" style="176" width="14.43"/>
    <col collapsed="false" customWidth="true" hidden="false" outlineLevel="0" max="27" min="27" style="176" width="11.71"/>
    <col collapsed="false" customWidth="true" hidden="false" outlineLevel="0" max="28" min="28" style="176" width="14.15"/>
    <col collapsed="false" customWidth="true" hidden="false" outlineLevel="0" max="29" min="29" style="176" width="7.87"/>
    <col collapsed="false" customWidth="true" hidden="false" outlineLevel="0" max="31" min="30" style="176" width="11.71"/>
    <col collapsed="false" customWidth="true" hidden="false" outlineLevel="0" max="32" min="32" style="176" width="14.15"/>
    <col collapsed="false" customWidth="true" hidden="false" outlineLevel="0" max="33" min="33" style="176" width="11.71"/>
    <col collapsed="false" customWidth="true" hidden="false" outlineLevel="0" max="34" min="34" style="176" width="14.69"/>
    <col collapsed="false" customWidth="true" hidden="false" outlineLevel="0" max="46" min="35" style="176" width="11.71"/>
    <col collapsed="false" customWidth="true" hidden="false" outlineLevel="0" max="47" min="47" style="176" width="12.42"/>
    <col collapsed="false" customWidth="true" hidden="false" outlineLevel="0" max="48" min="48" style="176" width="13.14"/>
    <col collapsed="false" customWidth="true" hidden="false" outlineLevel="0" max="49" min="49" style="176" width="11.71"/>
    <col collapsed="false" customWidth="true" hidden="false" outlineLevel="0" max="50" min="50" style="176" width="12.29"/>
    <col collapsed="false" customWidth="true" hidden="false" outlineLevel="0" max="51" min="51" style="176" width="11.71"/>
    <col collapsed="false" customWidth="true" hidden="false" outlineLevel="0" max="52" min="52" style="176" width="14.69"/>
    <col collapsed="false" customWidth="true" hidden="false" outlineLevel="0" max="1025" min="53" style="175" width="9.13"/>
  </cols>
  <sheetData>
    <row r="1" customFormat="false" ht="18" hidden="false" customHeight="true" outlineLevel="0" collapsed="false">
      <c r="A1" s="178"/>
      <c r="B1" s="179"/>
      <c r="C1" s="180"/>
      <c r="D1" s="181" t="s">
        <v>0</v>
      </c>
      <c r="E1" s="182"/>
      <c r="F1" s="182"/>
      <c r="G1" s="182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4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4"/>
    </row>
    <row r="2" customFormat="false" ht="18" hidden="false" customHeight="true" outlineLevel="0" collapsed="false">
      <c r="A2" s="185"/>
      <c r="B2" s="186"/>
      <c r="C2" s="187"/>
      <c r="D2" s="188" t="s">
        <v>1</v>
      </c>
      <c r="E2" s="189"/>
      <c r="F2" s="189"/>
      <c r="G2" s="190" t="str">
        <f aca="false">'PLAN ORÇAMENTARIA'!B8</f>
        <v>DATA BASE: DEZEMBRO / 2024</v>
      </c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2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2"/>
    </row>
    <row r="3" customFormat="false" ht="17.25" hidden="false" customHeight="false" outlineLevel="0" collapsed="false">
      <c r="A3" s="185"/>
      <c r="B3" s="186"/>
      <c r="C3" s="187"/>
      <c r="D3" s="8" t="s">
        <v>2</v>
      </c>
      <c r="E3" s="189"/>
      <c r="F3" s="189"/>
      <c r="G3" s="193" t="str">
        <f aca="false">'PLAN ORÇAMENTARIA'!B9</f>
        <v>OBJETO:</v>
      </c>
      <c r="H3" s="190" t="str">
        <f aca="false">'TABELA SALARIAL'!A7</f>
        <v>Contratação de empresa especializada em prestação de serviços continuados de SUPERVISÃO E FISCALIZAÇÃO dos contratos de manutenção preventiva e corretiva dos elevadores pertencentes às edificações existentes do Tribunal Regional Federal da 6ª Região e da Seção Judiciária de Primeiro Grau em Minas Gerais.</v>
      </c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2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2"/>
    </row>
    <row r="4" customFormat="false" ht="18" hidden="false" customHeight="true" outlineLevel="0" collapsed="false">
      <c r="A4" s="194"/>
      <c r="B4" s="195"/>
      <c r="C4" s="196"/>
      <c r="D4" s="197" t="s">
        <v>3</v>
      </c>
      <c r="E4" s="198"/>
      <c r="F4" s="198"/>
      <c r="G4" s="198" t="s">
        <v>92</v>
      </c>
      <c r="H4" s="199" t="n">
        <v>24</v>
      </c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200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2"/>
    </row>
    <row r="5" customFormat="false" ht="30" hidden="false" customHeight="true" outlineLevel="0" collapsed="false">
      <c r="A5" s="201" t="s">
        <v>93</v>
      </c>
      <c r="B5" s="201"/>
      <c r="C5" s="201"/>
      <c r="D5" s="201"/>
      <c r="E5" s="202" t="s">
        <v>94</v>
      </c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</row>
    <row r="6" customFormat="false" ht="17.25" hidden="false" customHeight="true" outlineLevel="0" collapsed="false">
      <c r="A6" s="203"/>
      <c r="B6" s="204"/>
      <c r="C6" s="204"/>
      <c r="D6" s="204"/>
      <c r="E6" s="205" t="s">
        <v>95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BF6" s="177"/>
    </row>
    <row r="7" s="213" customFormat="true" ht="34.5" hidden="false" customHeight="true" outlineLevel="0" collapsed="false">
      <c r="A7" s="206" t="s">
        <v>6</v>
      </c>
      <c r="B7" s="207" t="s">
        <v>7</v>
      </c>
      <c r="C7" s="207" t="s">
        <v>96</v>
      </c>
      <c r="D7" s="208" t="s">
        <v>97</v>
      </c>
      <c r="E7" s="209" t="s">
        <v>98</v>
      </c>
      <c r="F7" s="210" t="s">
        <v>99</v>
      </c>
      <c r="G7" s="211" t="s">
        <v>98</v>
      </c>
      <c r="H7" s="210" t="s">
        <v>99</v>
      </c>
      <c r="I7" s="211" t="s">
        <v>98</v>
      </c>
      <c r="J7" s="210" t="s">
        <v>99</v>
      </c>
      <c r="K7" s="211" t="s">
        <v>98</v>
      </c>
      <c r="L7" s="210" t="s">
        <v>99</v>
      </c>
      <c r="M7" s="211" t="s">
        <v>98</v>
      </c>
      <c r="N7" s="210" t="s">
        <v>99</v>
      </c>
      <c r="O7" s="211" t="s">
        <v>98</v>
      </c>
      <c r="P7" s="210" t="s">
        <v>99</v>
      </c>
      <c r="Q7" s="211" t="s">
        <v>98</v>
      </c>
      <c r="R7" s="210" t="s">
        <v>99</v>
      </c>
      <c r="S7" s="211" t="s">
        <v>98</v>
      </c>
      <c r="T7" s="210" t="s">
        <v>99</v>
      </c>
      <c r="U7" s="211" t="s">
        <v>98</v>
      </c>
      <c r="V7" s="210" t="s">
        <v>99</v>
      </c>
      <c r="W7" s="211" t="s">
        <v>98</v>
      </c>
      <c r="X7" s="210" t="s">
        <v>99</v>
      </c>
      <c r="Y7" s="211" t="s">
        <v>98</v>
      </c>
      <c r="Z7" s="210" t="s">
        <v>99</v>
      </c>
      <c r="AA7" s="211" t="s">
        <v>98</v>
      </c>
      <c r="AB7" s="212" t="s">
        <v>99</v>
      </c>
      <c r="BF7" s="177"/>
    </row>
    <row r="8" customFormat="false" ht="17.25" hidden="false" customHeight="true" outlineLevel="0" collapsed="false">
      <c r="A8" s="206"/>
      <c r="B8" s="207"/>
      <c r="C8" s="207"/>
      <c r="D8" s="208"/>
      <c r="E8" s="214" t="s">
        <v>100</v>
      </c>
      <c r="F8" s="214"/>
      <c r="G8" s="215" t="s">
        <v>101</v>
      </c>
      <c r="H8" s="215"/>
      <c r="I8" s="215" t="s">
        <v>102</v>
      </c>
      <c r="J8" s="215"/>
      <c r="K8" s="215" t="s">
        <v>103</v>
      </c>
      <c r="L8" s="215"/>
      <c r="M8" s="215" t="s">
        <v>104</v>
      </c>
      <c r="N8" s="215"/>
      <c r="O8" s="215" t="s">
        <v>105</v>
      </c>
      <c r="P8" s="215"/>
      <c r="Q8" s="215" t="s">
        <v>106</v>
      </c>
      <c r="R8" s="215"/>
      <c r="S8" s="215" t="s">
        <v>107</v>
      </c>
      <c r="T8" s="215"/>
      <c r="U8" s="215" t="s">
        <v>108</v>
      </c>
      <c r="V8" s="215"/>
      <c r="W8" s="215" t="s">
        <v>109</v>
      </c>
      <c r="X8" s="215"/>
      <c r="Y8" s="215" t="s">
        <v>110</v>
      </c>
      <c r="Z8" s="215"/>
      <c r="AA8" s="216" t="s">
        <v>111</v>
      </c>
      <c r="AB8" s="216"/>
      <c r="BF8" s="177"/>
    </row>
    <row r="9" customFormat="false" ht="35.25" hidden="false" customHeight="true" outlineLevel="0" collapsed="false">
      <c r="A9" s="217" t="str">
        <f aca="false">'PLAN ORÇAMENTARIA'!B15</f>
        <v>1.</v>
      </c>
      <c r="B9" s="218" t="str">
        <f aca="false">'PLAN ORÇAMENTARIA'!C15</f>
        <v>SERVIÇOS DE SUPERVISÃO E FISCALIZAÇÃO DOS ELEVADORES</v>
      </c>
      <c r="C9" s="219" t="n">
        <f aca="false">H4</f>
        <v>24</v>
      </c>
      <c r="D9" s="220" t="n">
        <f aca="false">'PLAN ORÇAMENTARIA'!J21</f>
        <v>68809.04</v>
      </c>
      <c r="E9" s="221" t="n">
        <f aca="false">1/$C$9</f>
        <v>0.0416666666666667</v>
      </c>
      <c r="F9" s="222" t="n">
        <f aca="false">$D9*E9</f>
        <v>2867.04333333333</v>
      </c>
      <c r="G9" s="223" t="n">
        <f aca="false">1/$C$9</f>
        <v>0.0416666666666667</v>
      </c>
      <c r="H9" s="222" t="n">
        <f aca="false">$D9*G9</f>
        <v>2867.04333333333</v>
      </c>
      <c r="I9" s="223" t="n">
        <f aca="false">1/$C$9</f>
        <v>0.0416666666666667</v>
      </c>
      <c r="J9" s="222" t="n">
        <f aca="false">$D9*I9</f>
        <v>2867.04333333333</v>
      </c>
      <c r="K9" s="223" t="n">
        <f aca="false">1/$C$9</f>
        <v>0.0416666666666667</v>
      </c>
      <c r="L9" s="222" t="n">
        <f aca="false">$D9*K9</f>
        <v>2867.04333333333</v>
      </c>
      <c r="M9" s="223" t="n">
        <f aca="false">1/$C$9</f>
        <v>0.0416666666666667</v>
      </c>
      <c r="N9" s="222" t="n">
        <f aca="false">$D9*M9</f>
        <v>2867.04333333333</v>
      </c>
      <c r="O9" s="223" t="n">
        <f aca="false">1/$C$9</f>
        <v>0.0416666666666667</v>
      </c>
      <c r="P9" s="222" t="n">
        <f aca="false">$D9*O9</f>
        <v>2867.04333333333</v>
      </c>
      <c r="Q9" s="223" t="n">
        <f aca="false">1/$C$9</f>
        <v>0.0416666666666667</v>
      </c>
      <c r="R9" s="222" t="n">
        <f aca="false">$D9*Q9</f>
        <v>2867.04333333333</v>
      </c>
      <c r="S9" s="223" t="n">
        <f aca="false">1/$C$9</f>
        <v>0.0416666666666667</v>
      </c>
      <c r="T9" s="222" t="n">
        <f aca="false">$D9*S9</f>
        <v>2867.04333333333</v>
      </c>
      <c r="U9" s="223" t="n">
        <f aca="false">1/$C$9</f>
        <v>0.0416666666666667</v>
      </c>
      <c r="V9" s="222" t="n">
        <f aca="false">$D9*U9</f>
        <v>2867.04333333333</v>
      </c>
      <c r="W9" s="223" t="n">
        <f aca="false">1/$C$9</f>
        <v>0.0416666666666667</v>
      </c>
      <c r="X9" s="222" t="n">
        <f aca="false">$D9*W9</f>
        <v>2867.04333333333</v>
      </c>
      <c r="Y9" s="223" t="n">
        <f aca="false">1/$C$9</f>
        <v>0.0416666666666667</v>
      </c>
      <c r="Z9" s="222" t="n">
        <f aca="false">$D9*Y9</f>
        <v>2867.04333333333</v>
      </c>
      <c r="AA9" s="223" t="n">
        <f aca="false">1/$C$9</f>
        <v>0.0416666666666667</v>
      </c>
      <c r="AB9" s="224" t="n">
        <f aca="false">$D9*AA9</f>
        <v>2867.04333333333</v>
      </c>
    </row>
    <row r="10" customFormat="false" ht="34.5" hidden="false" customHeight="false" outlineLevel="0" collapsed="false">
      <c r="A10" s="217" t="str">
        <f aca="false">'PLAN ORÇAMENTARIA'!B22</f>
        <v>2.</v>
      </c>
      <c r="B10" s="218" t="str">
        <f aca="false">'PLAN ORÇAMENTARIA'!C22</f>
        <v>SERVIÇOS TÉCNICOS EVENTUAIS DE CONSULTORIA</v>
      </c>
      <c r="C10" s="225" t="n">
        <v>1</v>
      </c>
      <c r="D10" s="220" t="n">
        <f aca="false">'PLAN ORÇAMENTARIA'!J26</f>
        <v>5272.02</v>
      </c>
      <c r="E10" s="221" t="n">
        <f aca="false">1/$C$10*0</f>
        <v>0</v>
      </c>
      <c r="F10" s="222" t="n">
        <f aca="false">$D10*E10</f>
        <v>0</v>
      </c>
      <c r="G10" s="223" t="n">
        <f aca="false">1/$C$10*0</f>
        <v>0</v>
      </c>
      <c r="H10" s="222" t="n">
        <f aca="false">$D10*G10</f>
        <v>0</v>
      </c>
      <c r="I10" s="223" t="n">
        <f aca="false">1/$C$10*0</f>
        <v>0</v>
      </c>
      <c r="J10" s="222" t="n">
        <f aca="false">$D10*I10</f>
        <v>0</v>
      </c>
      <c r="K10" s="223" t="n">
        <f aca="false">1/$C$10*0</f>
        <v>0</v>
      </c>
      <c r="L10" s="222" t="n">
        <f aca="false">$D10*K10</f>
        <v>0</v>
      </c>
      <c r="M10" s="223" t="n">
        <f aca="false">1/$C$10*0</f>
        <v>0</v>
      </c>
      <c r="N10" s="222" t="n">
        <f aca="false">$D10*M10</f>
        <v>0</v>
      </c>
      <c r="O10" s="223" t="n">
        <f aca="false">1/$C$10*0</f>
        <v>0</v>
      </c>
      <c r="P10" s="222" t="n">
        <f aca="false">$D10*O10</f>
        <v>0</v>
      </c>
      <c r="Q10" s="223" t="n">
        <f aca="false">1/$C$10*0</f>
        <v>0</v>
      </c>
      <c r="R10" s="222" t="n">
        <f aca="false">$D10*Q10</f>
        <v>0</v>
      </c>
      <c r="S10" s="223" t="n">
        <f aca="false">1/$C$10*0</f>
        <v>0</v>
      </c>
      <c r="T10" s="222" t="n">
        <f aca="false">$D10*S10</f>
        <v>0</v>
      </c>
      <c r="U10" s="223" t="n">
        <f aca="false">1/$C$10*0</f>
        <v>0</v>
      </c>
      <c r="V10" s="222" t="n">
        <f aca="false">$D10*U10</f>
        <v>0</v>
      </c>
      <c r="W10" s="223" t="n">
        <f aca="false">1/$C$10*0</f>
        <v>0</v>
      </c>
      <c r="X10" s="222" t="n">
        <f aca="false">$D10*W10</f>
        <v>0</v>
      </c>
      <c r="Y10" s="223" t="n">
        <f aca="false">1/$C$10*0</f>
        <v>0</v>
      </c>
      <c r="Z10" s="222" t="n">
        <f aca="false">$D10*Y10</f>
        <v>0</v>
      </c>
      <c r="AA10" s="223" t="n">
        <f aca="false">1/$C$10*0</f>
        <v>0</v>
      </c>
      <c r="AB10" s="224" t="n">
        <f aca="false">$D10*AA10</f>
        <v>0</v>
      </c>
    </row>
    <row r="11" customFormat="false" ht="33.75" hidden="false" customHeight="true" outlineLevel="0" collapsed="false">
      <c r="A11" s="226" t="str">
        <f aca="false">'PLAN ORÇAMENTARIA'!B27</f>
        <v>3.</v>
      </c>
      <c r="B11" s="227" t="str">
        <f aca="false">'PLAN ORÇAMENTARIA'!C27</f>
        <v>CUSTOS OPERACIONAIS E ADMINISTRATIVOS LOCAIS</v>
      </c>
      <c r="C11" s="228" t="n">
        <f aca="false">H4</f>
        <v>24</v>
      </c>
      <c r="D11" s="220" t="n">
        <f aca="false">'PLAN ORÇAMENTARIA'!J35</f>
        <v>4604.42</v>
      </c>
      <c r="E11" s="221" t="n">
        <f aca="false">1/$C$11</f>
        <v>0.0416666666666667</v>
      </c>
      <c r="F11" s="222" t="n">
        <f aca="false">$D11*E11</f>
        <v>191.850833333333</v>
      </c>
      <c r="G11" s="223" t="n">
        <f aca="false">1/$C$11</f>
        <v>0.0416666666666667</v>
      </c>
      <c r="H11" s="222" t="n">
        <f aca="false">$D11*G11</f>
        <v>191.850833333333</v>
      </c>
      <c r="I11" s="223" t="n">
        <f aca="false">1/$C$11</f>
        <v>0.0416666666666667</v>
      </c>
      <c r="J11" s="222" t="n">
        <f aca="false">$D11*I11</f>
        <v>191.850833333333</v>
      </c>
      <c r="K11" s="223" t="n">
        <f aca="false">1/$C$11</f>
        <v>0.0416666666666667</v>
      </c>
      <c r="L11" s="222" t="n">
        <f aca="false">$D11*K11</f>
        <v>191.850833333333</v>
      </c>
      <c r="M11" s="223" t="n">
        <f aca="false">1/$C$11</f>
        <v>0.0416666666666667</v>
      </c>
      <c r="N11" s="222" t="n">
        <f aca="false">$D11*M11</f>
        <v>191.850833333333</v>
      </c>
      <c r="O11" s="223" t="n">
        <f aca="false">1/$C$11</f>
        <v>0.0416666666666667</v>
      </c>
      <c r="P11" s="222" t="n">
        <f aca="false">$D11*O11</f>
        <v>191.850833333333</v>
      </c>
      <c r="Q11" s="223" t="n">
        <f aca="false">1/$C$11</f>
        <v>0.0416666666666667</v>
      </c>
      <c r="R11" s="222" t="n">
        <f aca="false">$D11*Q11</f>
        <v>191.850833333333</v>
      </c>
      <c r="S11" s="223" t="n">
        <f aca="false">1/$C$11</f>
        <v>0.0416666666666667</v>
      </c>
      <c r="T11" s="222" t="n">
        <f aca="false">$D11*S11</f>
        <v>191.850833333333</v>
      </c>
      <c r="U11" s="223" t="n">
        <f aca="false">1/$C$11</f>
        <v>0.0416666666666667</v>
      </c>
      <c r="V11" s="222" t="n">
        <f aca="false">$D11*U11</f>
        <v>191.850833333333</v>
      </c>
      <c r="W11" s="223" t="n">
        <f aca="false">1/$C$11</f>
        <v>0.0416666666666667</v>
      </c>
      <c r="X11" s="222" t="n">
        <f aca="false">$D11*W11</f>
        <v>191.850833333333</v>
      </c>
      <c r="Y11" s="223" t="n">
        <f aca="false">1/$C$11</f>
        <v>0.0416666666666667</v>
      </c>
      <c r="Z11" s="222" t="n">
        <f aca="false">$D11*Y11</f>
        <v>191.850833333333</v>
      </c>
      <c r="AA11" s="223" t="n">
        <f aca="false">1/$C$11</f>
        <v>0.0416666666666667</v>
      </c>
      <c r="AB11" s="224" t="n">
        <f aca="false">$D11*AA11</f>
        <v>191.850833333333</v>
      </c>
    </row>
    <row r="12" customFormat="false" ht="34.5" hidden="false" customHeight="true" outlineLevel="0" collapsed="false">
      <c r="A12" s="229" t="s">
        <v>112</v>
      </c>
      <c r="B12" s="229"/>
      <c r="C12" s="230"/>
      <c r="D12" s="231" t="n">
        <f aca="false">SUM(D9:D11)</f>
        <v>78685.48</v>
      </c>
      <c r="E12" s="232" t="n">
        <f aca="false">F12/$D$12</f>
        <v>0.0388749508380284</v>
      </c>
      <c r="F12" s="233" t="n">
        <f aca="false">SUM(F9:F11)</f>
        <v>3058.89416666667</v>
      </c>
      <c r="G12" s="234" t="n">
        <f aca="false">H12/$D$12</f>
        <v>0.0388749508380284</v>
      </c>
      <c r="H12" s="233" t="n">
        <f aca="false">SUM(H9:H11)</f>
        <v>3058.89416666667</v>
      </c>
      <c r="I12" s="234" t="n">
        <f aca="false">J12/$D$12</f>
        <v>0.0388749508380284</v>
      </c>
      <c r="J12" s="233" t="n">
        <f aca="false">SUM(J9:J11)</f>
        <v>3058.89416666667</v>
      </c>
      <c r="K12" s="234" t="n">
        <f aca="false">L12/$D$12</f>
        <v>0.0388749508380284</v>
      </c>
      <c r="L12" s="233" t="n">
        <f aca="false">SUM(L9:L11)</f>
        <v>3058.89416666667</v>
      </c>
      <c r="M12" s="234" t="n">
        <f aca="false">N12/$D$12</f>
        <v>0.0388749508380284</v>
      </c>
      <c r="N12" s="233" t="n">
        <f aca="false">SUM(N9:N11)</f>
        <v>3058.89416666667</v>
      </c>
      <c r="O12" s="234" t="n">
        <f aca="false">P12/$D$12</f>
        <v>0.0388749508380284</v>
      </c>
      <c r="P12" s="233" t="n">
        <f aca="false">SUM(P9:P11)</f>
        <v>3058.89416666667</v>
      </c>
      <c r="Q12" s="234" t="n">
        <f aca="false">R12/$D$12</f>
        <v>0.0388749508380284</v>
      </c>
      <c r="R12" s="233" t="n">
        <f aca="false">SUM(R9:R11)</f>
        <v>3058.89416666667</v>
      </c>
      <c r="S12" s="234" t="n">
        <f aca="false">T12/$D$12</f>
        <v>0.0388749508380284</v>
      </c>
      <c r="T12" s="233" t="n">
        <f aca="false">SUM(T9:T11)</f>
        <v>3058.89416666667</v>
      </c>
      <c r="U12" s="234" t="n">
        <f aca="false">V12/$D$12</f>
        <v>0.0388749508380284</v>
      </c>
      <c r="V12" s="233" t="n">
        <f aca="false">SUM(V9:V11)</f>
        <v>3058.89416666667</v>
      </c>
      <c r="W12" s="234" t="n">
        <f aca="false">X12/$D$12</f>
        <v>0.0388749508380284</v>
      </c>
      <c r="X12" s="233" t="n">
        <f aca="false">SUM(X9:X11)</f>
        <v>3058.89416666667</v>
      </c>
      <c r="Y12" s="234" t="n">
        <f aca="false">Z12/$D$12</f>
        <v>0.0388749508380284</v>
      </c>
      <c r="Z12" s="233" t="n">
        <f aca="false">SUM(Z9:Z11)</f>
        <v>3058.89416666667</v>
      </c>
      <c r="AA12" s="234" t="n">
        <f aca="false">AB12/$D$12</f>
        <v>0.0388749508380284</v>
      </c>
      <c r="AB12" s="235" t="n">
        <f aca="false">SUM(AB9:AB11)</f>
        <v>3058.89416666667</v>
      </c>
    </row>
    <row r="13" customFormat="false" ht="34.5" hidden="false" customHeight="true" outlineLevel="0" collapsed="false">
      <c r="A13" s="236" t="s">
        <v>113</v>
      </c>
      <c r="B13" s="236"/>
      <c r="C13" s="237"/>
      <c r="D13" s="238"/>
      <c r="E13" s="239" t="n">
        <f aca="false">E12</f>
        <v>0.0388749508380284</v>
      </c>
      <c r="F13" s="240" t="n">
        <f aca="false">F12</f>
        <v>3058.89416666667</v>
      </c>
      <c r="G13" s="241" t="n">
        <f aca="false">E13+G12</f>
        <v>0.0777499016760568</v>
      </c>
      <c r="H13" s="240" t="n">
        <f aca="false">F13+H12</f>
        <v>6117.78833333333</v>
      </c>
      <c r="I13" s="241" t="n">
        <f aca="false">G13+I12</f>
        <v>0.116624852514085</v>
      </c>
      <c r="J13" s="240" t="n">
        <f aca="false">H13+J12</f>
        <v>9176.6825</v>
      </c>
      <c r="K13" s="241" t="n">
        <f aca="false">I13+K12</f>
        <v>0.155499803352114</v>
      </c>
      <c r="L13" s="240" t="n">
        <f aca="false">J13+L12</f>
        <v>12235.5766666667</v>
      </c>
      <c r="M13" s="241" t="n">
        <f aca="false">K13+M12</f>
        <v>0.194374754190142</v>
      </c>
      <c r="N13" s="240" t="n">
        <f aca="false">L13+N12</f>
        <v>15294.4708333333</v>
      </c>
      <c r="O13" s="241" t="n">
        <f aca="false">M13+O12</f>
        <v>0.23324970502817</v>
      </c>
      <c r="P13" s="240" t="n">
        <f aca="false">N13+P12</f>
        <v>18353.365</v>
      </c>
      <c r="Q13" s="241" t="n">
        <f aca="false">O13+Q12</f>
        <v>0.272124655866199</v>
      </c>
      <c r="R13" s="240" t="n">
        <f aca="false">P13+R12</f>
        <v>21412.2591666667</v>
      </c>
      <c r="S13" s="241" t="n">
        <f aca="false">Q13+S12</f>
        <v>0.310999606704227</v>
      </c>
      <c r="T13" s="240" t="n">
        <f aca="false">R13+T12</f>
        <v>24471.1533333333</v>
      </c>
      <c r="U13" s="241" t="n">
        <f aca="false">S13+U12</f>
        <v>0.349874557542256</v>
      </c>
      <c r="V13" s="240" t="n">
        <f aca="false">T13+V12</f>
        <v>27530.0475</v>
      </c>
      <c r="W13" s="241" t="n">
        <f aca="false">U13+W12</f>
        <v>0.388749508380284</v>
      </c>
      <c r="X13" s="240" t="n">
        <f aca="false">V13+X12</f>
        <v>30588.9416666667</v>
      </c>
      <c r="Y13" s="241" t="n">
        <f aca="false">W13+Y12</f>
        <v>0.427624459218312</v>
      </c>
      <c r="Z13" s="240" t="n">
        <f aca="false">X13+Z12</f>
        <v>33647.8358333333</v>
      </c>
      <c r="AA13" s="241" t="n">
        <f aca="false">Y13+AA12</f>
        <v>0.466499410056341</v>
      </c>
      <c r="AB13" s="242" t="n">
        <f aca="false">Z13+AB12</f>
        <v>36706.73</v>
      </c>
    </row>
    <row r="14" customFormat="false" ht="34.5" hidden="false" customHeight="true" outlineLevel="0" collapsed="false">
      <c r="A14" s="236" t="s">
        <v>114</v>
      </c>
      <c r="B14" s="236"/>
      <c r="C14" s="237"/>
      <c r="D14" s="243"/>
      <c r="E14" s="244"/>
      <c r="F14" s="245"/>
      <c r="G14" s="246"/>
      <c r="H14" s="246"/>
      <c r="I14" s="246"/>
      <c r="J14" s="246"/>
      <c r="K14" s="246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8"/>
    </row>
    <row r="15" customFormat="false" ht="34.5" hidden="false" customHeight="true" outlineLevel="0" collapsed="false">
      <c r="A15" s="236" t="s">
        <v>115</v>
      </c>
      <c r="B15" s="236"/>
      <c r="C15" s="237"/>
      <c r="D15" s="243"/>
      <c r="E15" s="244"/>
      <c r="F15" s="245"/>
      <c r="G15" s="246"/>
      <c r="H15" s="246"/>
      <c r="I15" s="246"/>
      <c r="J15" s="246"/>
      <c r="K15" s="246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8"/>
    </row>
    <row r="16" customFormat="false" ht="34.5" hidden="false" customHeight="true" outlineLevel="0" collapsed="false">
      <c r="A16" s="249" t="s">
        <v>116</v>
      </c>
      <c r="B16" s="249"/>
      <c r="C16" s="250"/>
      <c r="D16" s="251"/>
      <c r="E16" s="252"/>
      <c r="F16" s="253"/>
      <c r="G16" s="254"/>
      <c r="H16" s="254"/>
      <c r="I16" s="254"/>
      <c r="J16" s="254"/>
      <c r="K16" s="254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6"/>
    </row>
    <row r="17" customFormat="false" ht="16.5" hidden="false" customHeight="true" outlineLevel="0" collapsed="false">
      <c r="A17" s="257"/>
      <c r="B17" s="258"/>
      <c r="C17" s="259"/>
      <c r="D17" s="260"/>
      <c r="E17" s="261"/>
      <c r="F17" s="262"/>
      <c r="G17" s="261"/>
      <c r="H17" s="261"/>
      <c r="I17" s="261"/>
      <c r="J17" s="261"/>
      <c r="K17" s="261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4"/>
    </row>
    <row r="18" customFormat="false" ht="30" hidden="false" customHeight="true" outlineLevel="0" collapsed="false">
      <c r="A18" s="265"/>
      <c r="B18" s="266"/>
      <c r="C18" s="267"/>
      <c r="D18" s="268"/>
      <c r="E18" s="269" t="s">
        <v>117</v>
      </c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175"/>
      <c r="AD18" s="175"/>
      <c r="AE18" s="175"/>
      <c r="AF18" s="175"/>
      <c r="AG18" s="175"/>
    </row>
    <row r="19" customFormat="false" ht="17.25" hidden="false" customHeight="true" outlineLevel="0" collapsed="false">
      <c r="A19" s="203"/>
      <c r="B19" s="204"/>
      <c r="E19" s="205" t="s">
        <v>95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175"/>
      <c r="AD19" s="175"/>
      <c r="AE19" s="175"/>
      <c r="AF19" s="175"/>
      <c r="AG19" s="270"/>
    </row>
    <row r="20" customFormat="false" ht="17.25" hidden="false" customHeight="true" outlineLevel="0" collapsed="false">
      <c r="A20" s="206" t="s">
        <v>6</v>
      </c>
      <c r="B20" s="207" t="s">
        <v>7</v>
      </c>
      <c r="D20" s="208" t="s">
        <v>97</v>
      </c>
      <c r="E20" s="206" t="s">
        <v>98</v>
      </c>
      <c r="F20" s="271" t="s">
        <v>99</v>
      </c>
      <c r="G20" s="207" t="s">
        <v>98</v>
      </c>
      <c r="H20" s="271" t="s">
        <v>99</v>
      </c>
      <c r="I20" s="207" t="s">
        <v>98</v>
      </c>
      <c r="J20" s="271" t="s">
        <v>99</v>
      </c>
      <c r="K20" s="207" t="s">
        <v>98</v>
      </c>
      <c r="L20" s="271" t="s">
        <v>99</v>
      </c>
      <c r="M20" s="207" t="s">
        <v>98</v>
      </c>
      <c r="N20" s="271" t="s">
        <v>99</v>
      </c>
      <c r="O20" s="207" t="s">
        <v>98</v>
      </c>
      <c r="P20" s="271" t="s">
        <v>99</v>
      </c>
      <c r="Q20" s="207" t="s">
        <v>98</v>
      </c>
      <c r="R20" s="271" t="s">
        <v>99</v>
      </c>
      <c r="S20" s="207" t="s">
        <v>98</v>
      </c>
      <c r="T20" s="271" t="s">
        <v>99</v>
      </c>
      <c r="U20" s="207" t="s">
        <v>98</v>
      </c>
      <c r="V20" s="271" t="s">
        <v>99</v>
      </c>
      <c r="W20" s="207" t="s">
        <v>98</v>
      </c>
      <c r="X20" s="271" t="s">
        <v>99</v>
      </c>
      <c r="Y20" s="207" t="s">
        <v>98</v>
      </c>
      <c r="Z20" s="271" t="s">
        <v>99</v>
      </c>
      <c r="AA20" s="207" t="s">
        <v>98</v>
      </c>
      <c r="AB20" s="272" t="s">
        <v>99</v>
      </c>
      <c r="AC20" s="213"/>
      <c r="AD20" s="213"/>
      <c r="AE20" s="213"/>
      <c r="AF20" s="273"/>
      <c r="AG20" s="270"/>
    </row>
    <row r="21" customFormat="false" ht="34.5" hidden="false" customHeight="true" outlineLevel="0" collapsed="false">
      <c r="A21" s="206"/>
      <c r="B21" s="207"/>
      <c r="D21" s="208"/>
      <c r="E21" s="214" t="s">
        <v>118</v>
      </c>
      <c r="F21" s="214"/>
      <c r="G21" s="215" t="s">
        <v>119</v>
      </c>
      <c r="H21" s="215"/>
      <c r="I21" s="215" t="s">
        <v>120</v>
      </c>
      <c r="J21" s="215"/>
      <c r="K21" s="215" t="s">
        <v>121</v>
      </c>
      <c r="L21" s="215"/>
      <c r="M21" s="215" t="s">
        <v>122</v>
      </c>
      <c r="N21" s="215"/>
      <c r="O21" s="215" t="s">
        <v>123</v>
      </c>
      <c r="P21" s="215"/>
      <c r="Q21" s="215" t="s">
        <v>124</v>
      </c>
      <c r="R21" s="215"/>
      <c r="S21" s="215" t="s">
        <v>125</v>
      </c>
      <c r="T21" s="215"/>
      <c r="U21" s="215" t="s">
        <v>126</v>
      </c>
      <c r="V21" s="215"/>
      <c r="W21" s="215" t="s">
        <v>127</v>
      </c>
      <c r="X21" s="215"/>
      <c r="Y21" s="215" t="s">
        <v>128</v>
      </c>
      <c r="Z21" s="215"/>
      <c r="AA21" s="216" t="s">
        <v>129</v>
      </c>
      <c r="AB21" s="216"/>
      <c r="AC21" s="175"/>
      <c r="AD21" s="175"/>
      <c r="AE21" s="175"/>
      <c r="AF21" s="273"/>
      <c r="AG21" s="270"/>
    </row>
    <row r="22" customFormat="false" ht="34.5" hidden="false" customHeight="false" outlineLevel="0" collapsed="false">
      <c r="A22" s="217" t="str">
        <f aca="false">A9</f>
        <v>1.</v>
      </c>
      <c r="B22" s="218" t="str">
        <f aca="false">B9</f>
        <v>SERVIÇOS DE SUPERVISÃO E FISCALIZAÇÃO DOS ELEVADORES</v>
      </c>
      <c r="D22" s="220" t="n">
        <f aca="false">D9</f>
        <v>68809.04</v>
      </c>
      <c r="E22" s="221" t="n">
        <f aca="false">1/$C$9</f>
        <v>0.0416666666666667</v>
      </c>
      <c r="F22" s="222" t="n">
        <f aca="false">$D9*E22</f>
        <v>2867.04333333333</v>
      </c>
      <c r="G22" s="223" t="n">
        <f aca="false">1/$C$9</f>
        <v>0.0416666666666667</v>
      </c>
      <c r="H22" s="222" t="n">
        <f aca="false">$D9*G22</f>
        <v>2867.04333333333</v>
      </c>
      <c r="I22" s="223" t="n">
        <f aca="false">1/$C$9</f>
        <v>0.0416666666666667</v>
      </c>
      <c r="J22" s="222" t="n">
        <f aca="false">$D9*I22</f>
        <v>2867.04333333333</v>
      </c>
      <c r="K22" s="223" t="n">
        <f aca="false">1/$C$9</f>
        <v>0.0416666666666667</v>
      </c>
      <c r="L22" s="222" t="n">
        <f aca="false">$D9*K22</f>
        <v>2867.04333333333</v>
      </c>
      <c r="M22" s="223" t="n">
        <f aca="false">1/$C$9</f>
        <v>0.0416666666666667</v>
      </c>
      <c r="N22" s="222" t="n">
        <f aca="false">$D9*M22</f>
        <v>2867.04333333333</v>
      </c>
      <c r="O22" s="223" t="n">
        <f aca="false">1/$C$9</f>
        <v>0.0416666666666667</v>
      </c>
      <c r="P22" s="222" t="n">
        <f aca="false">$D9*O22</f>
        <v>2867.04333333333</v>
      </c>
      <c r="Q22" s="223" t="n">
        <f aca="false">1/$C$9</f>
        <v>0.0416666666666667</v>
      </c>
      <c r="R22" s="222" t="n">
        <f aca="false">$D9*Q22</f>
        <v>2867.04333333333</v>
      </c>
      <c r="S22" s="223" t="n">
        <f aca="false">1/$C$9</f>
        <v>0.0416666666666667</v>
      </c>
      <c r="T22" s="222" t="n">
        <f aca="false">$D9*S22</f>
        <v>2867.04333333333</v>
      </c>
      <c r="U22" s="223" t="n">
        <f aca="false">1/$C$9</f>
        <v>0.0416666666666667</v>
      </c>
      <c r="V22" s="222" t="n">
        <f aca="false">$D9*U22</f>
        <v>2867.04333333333</v>
      </c>
      <c r="W22" s="223" t="n">
        <f aca="false">1/$C$9</f>
        <v>0.0416666666666667</v>
      </c>
      <c r="X22" s="222" t="n">
        <f aca="false">$D9*W22</f>
        <v>2867.04333333333</v>
      </c>
      <c r="Y22" s="223" t="n">
        <f aca="false">1/$C$9</f>
        <v>0.0416666666666667</v>
      </c>
      <c r="Z22" s="222" t="n">
        <f aca="false">$D9*Y22</f>
        <v>2867.04333333333</v>
      </c>
      <c r="AA22" s="223" t="n">
        <f aca="false">1/$C$9</f>
        <v>0.0416666666666667</v>
      </c>
      <c r="AB22" s="224" t="n">
        <f aca="false">$D9*AA22</f>
        <v>2867.04333333333</v>
      </c>
      <c r="AC22" s="175"/>
      <c r="AD22" s="274" t="n">
        <f aca="false">F9+H9+J9+L9+N9+P9+R9+T9+V9+X9+Z9+AB9+F22+H22+J22+L22+N22+P22+R22+T22+V22+X22+Z22+AB22</f>
        <v>68809.04</v>
      </c>
      <c r="AE22" s="275" t="n">
        <f aca="false">AD22-D9</f>
        <v>0</v>
      </c>
      <c r="AF22" s="175"/>
      <c r="AG22" s="175"/>
    </row>
    <row r="23" customFormat="false" ht="34.5" hidden="false" customHeight="false" outlineLevel="0" collapsed="false">
      <c r="A23" s="217" t="str">
        <f aca="false">A10</f>
        <v>2.</v>
      </c>
      <c r="B23" s="218" t="str">
        <f aca="false">B10</f>
        <v>SERVIÇOS TÉCNICOS EVENTUAIS DE CONSULTORIA</v>
      </c>
      <c r="D23" s="220" t="n">
        <f aca="false">D10</f>
        <v>5272.02</v>
      </c>
      <c r="E23" s="221" t="n">
        <f aca="false">1/$C$10*0</f>
        <v>0</v>
      </c>
      <c r="F23" s="222" t="n">
        <f aca="false">$D10*E23</f>
        <v>0</v>
      </c>
      <c r="G23" s="223" t="n">
        <f aca="false">1/$C$10*0</f>
        <v>0</v>
      </c>
      <c r="H23" s="222" t="n">
        <f aca="false">$D10*G23</f>
        <v>0</v>
      </c>
      <c r="I23" s="223" t="n">
        <f aca="false">1/$C$10*0</f>
        <v>0</v>
      </c>
      <c r="J23" s="222" t="n">
        <f aca="false">$D10*I23</f>
        <v>0</v>
      </c>
      <c r="K23" s="223" t="n">
        <f aca="false">1/$C$10*0</f>
        <v>0</v>
      </c>
      <c r="L23" s="222" t="n">
        <f aca="false">$D10*K23</f>
        <v>0</v>
      </c>
      <c r="M23" s="223" t="n">
        <f aca="false">1/$C$10*0</f>
        <v>0</v>
      </c>
      <c r="N23" s="222" t="n">
        <f aca="false">$D10*M23</f>
        <v>0</v>
      </c>
      <c r="O23" s="223" t="n">
        <f aca="false">1/$C$10*0</f>
        <v>0</v>
      </c>
      <c r="P23" s="222" t="n">
        <f aca="false">$D10*O23</f>
        <v>0</v>
      </c>
      <c r="Q23" s="223" t="n">
        <f aca="false">1/$C$10*0</f>
        <v>0</v>
      </c>
      <c r="R23" s="222" t="n">
        <f aca="false">$D10*Q23</f>
        <v>0</v>
      </c>
      <c r="S23" s="223" t="n">
        <f aca="false">1/$C$10*0</f>
        <v>0</v>
      </c>
      <c r="T23" s="222" t="n">
        <f aca="false">$D10*S23</f>
        <v>0</v>
      </c>
      <c r="U23" s="223" t="n">
        <f aca="false">1/$C$10*0</f>
        <v>0</v>
      </c>
      <c r="V23" s="222" t="n">
        <f aca="false">$D10*U23</f>
        <v>0</v>
      </c>
      <c r="W23" s="223" t="n">
        <f aca="false">1/$C$10*0</f>
        <v>0</v>
      </c>
      <c r="X23" s="222" t="n">
        <f aca="false">$D10*W23</f>
        <v>0</v>
      </c>
      <c r="Y23" s="223" t="n">
        <f aca="false">1/$C$10*0</f>
        <v>0</v>
      </c>
      <c r="Z23" s="222" t="n">
        <f aca="false">$D10*Y23</f>
        <v>0</v>
      </c>
      <c r="AA23" s="223" t="n">
        <f aca="false">1/$C$10</f>
        <v>1</v>
      </c>
      <c r="AB23" s="224" t="n">
        <f aca="false">$D10*AA23</f>
        <v>5272.02</v>
      </c>
      <c r="AC23" s="175"/>
      <c r="AD23" s="274" t="n">
        <f aca="false">F10+H10+J10+L10+N10+P10+R10+T10+V10+X10+Z10+AB10+F23+H23+J23+L23+N23+P23+R23+T23+V23+X23+Z23+AB23</f>
        <v>5272.02</v>
      </c>
      <c r="AE23" s="275" t="n">
        <f aca="false">AD23-D10</f>
        <v>0</v>
      </c>
      <c r="AF23" s="175"/>
      <c r="AG23" s="175"/>
    </row>
    <row r="24" customFormat="false" ht="34.5" hidden="false" customHeight="false" outlineLevel="0" collapsed="false">
      <c r="A24" s="226" t="str">
        <f aca="false">A11</f>
        <v>3.</v>
      </c>
      <c r="B24" s="218" t="str">
        <f aca="false">B11</f>
        <v>CUSTOS OPERACIONAIS E ADMINISTRATIVOS LOCAIS</v>
      </c>
      <c r="D24" s="220" t="n">
        <f aca="false">D11</f>
        <v>4604.42</v>
      </c>
      <c r="E24" s="221" t="n">
        <f aca="false">1/$C$11</f>
        <v>0.0416666666666667</v>
      </c>
      <c r="F24" s="222" t="n">
        <f aca="false">$D11*E24</f>
        <v>191.850833333333</v>
      </c>
      <c r="G24" s="223" t="n">
        <f aca="false">1/$C$11</f>
        <v>0.0416666666666667</v>
      </c>
      <c r="H24" s="222" t="n">
        <f aca="false">$D11*G24</f>
        <v>191.850833333333</v>
      </c>
      <c r="I24" s="223" t="n">
        <f aca="false">1/$C$11</f>
        <v>0.0416666666666667</v>
      </c>
      <c r="J24" s="222" t="n">
        <f aca="false">$D11*I24</f>
        <v>191.850833333333</v>
      </c>
      <c r="K24" s="223" t="n">
        <f aca="false">1/$C$11</f>
        <v>0.0416666666666667</v>
      </c>
      <c r="L24" s="222" t="n">
        <f aca="false">$D11*K24</f>
        <v>191.850833333333</v>
      </c>
      <c r="M24" s="223" t="n">
        <f aca="false">1/$C$11</f>
        <v>0.0416666666666667</v>
      </c>
      <c r="N24" s="222" t="n">
        <f aca="false">$D11*M24</f>
        <v>191.850833333333</v>
      </c>
      <c r="O24" s="223" t="n">
        <f aca="false">1/$C$11</f>
        <v>0.0416666666666667</v>
      </c>
      <c r="P24" s="222" t="n">
        <f aca="false">$D11*O24</f>
        <v>191.850833333333</v>
      </c>
      <c r="Q24" s="223" t="n">
        <f aca="false">1/$C$11</f>
        <v>0.0416666666666667</v>
      </c>
      <c r="R24" s="222" t="n">
        <f aca="false">$D11*Q24</f>
        <v>191.850833333333</v>
      </c>
      <c r="S24" s="223" t="n">
        <f aca="false">1/$C$11</f>
        <v>0.0416666666666667</v>
      </c>
      <c r="T24" s="222" t="n">
        <f aca="false">$D11*S24</f>
        <v>191.850833333333</v>
      </c>
      <c r="U24" s="223" t="n">
        <f aca="false">1/$C$11</f>
        <v>0.0416666666666667</v>
      </c>
      <c r="V24" s="222" t="n">
        <f aca="false">$D11*U24</f>
        <v>191.850833333333</v>
      </c>
      <c r="W24" s="223" t="n">
        <f aca="false">1/$C$11</f>
        <v>0.0416666666666667</v>
      </c>
      <c r="X24" s="222" t="n">
        <f aca="false">$D11*W24</f>
        <v>191.850833333333</v>
      </c>
      <c r="Y24" s="223" t="n">
        <f aca="false">1/$C$11</f>
        <v>0.0416666666666667</v>
      </c>
      <c r="Z24" s="222" t="n">
        <f aca="false">$D11*Y24</f>
        <v>191.850833333333</v>
      </c>
      <c r="AA24" s="223" t="n">
        <f aca="false">1/$C$11</f>
        <v>0.0416666666666667</v>
      </c>
      <c r="AB24" s="224" t="n">
        <f aca="false">$D11*AA24</f>
        <v>191.850833333333</v>
      </c>
      <c r="AC24" s="175"/>
      <c r="AD24" s="274" t="n">
        <f aca="false">F11+H11+J11+L11+N11+P11+R11+T11+V11+X11+Z11+AB11+F24+H24+J24+L24+N24+P24+R24+T24+V24+X24+Z24+AB24</f>
        <v>4604.42</v>
      </c>
      <c r="AE24" s="275" t="n">
        <f aca="false">AD24-D11</f>
        <v>0</v>
      </c>
      <c r="AF24" s="175"/>
      <c r="AG24" s="175"/>
    </row>
    <row r="25" customFormat="false" ht="17.25" hidden="false" customHeight="true" outlineLevel="0" collapsed="false">
      <c r="A25" s="229" t="s">
        <v>112</v>
      </c>
      <c r="B25" s="229"/>
      <c r="D25" s="231" t="n">
        <f aca="false">D12</f>
        <v>78685.48</v>
      </c>
      <c r="E25" s="232" t="n">
        <f aca="false">F25/$D$12</f>
        <v>0.0388749508380284</v>
      </c>
      <c r="F25" s="233" t="n">
        <f aca="false">SUM(F22:F24)</f>
        <v>3058.89416666667</v>
      </c>
      <c r="G25" s="234" t="n">
        <f aca="false">H25/$D$12</f>
        <v>0.0388749508380284</v>
      </c>
      <c r="H25" s="233" t="n">
        <f aca="false">SUM(H22:H24)</f>
        <v>3058.89416666667</v>
      </c>
      <c r="I25" s="234" t="n">
        <f aca="false">J25/$D$12</f>
        <v>0.0388749508380284</v>
      </c>
      <c r="J25" s="233" t="n">
        <f aca="false">SUM(J22:J24)</f>
        <v>3058.89416666667</v>
      </c>
      <c r="K25" s="234" t="n">
        <f aca="false">L25/$D$12</f>
        <v>0.0388749508380284</v>
      </c>
      <c r="L25" s="233" t="n">
        <f aca="false">SUM(L22:L24)</f>
        <v>3058.89416666667</v>
      </c>
      <c r="M25" s="234" t="n">
        <f aca="false">N25/$D$12</f>
        <v>0.0388749508380284</v>
      </c>
      <c r="N25" s="233" t="n">
        <f aca="false">SUM(N22:N24)</f>
        <v>3058.89416666667</v>
      </c>
      <c r="O25" s="234" t="n">
        <f aca="false">P25/$D$12</f>
        <v>0.0388749508380284</v>
      </c>
      <c r="P25" s="233" t="n">
        <f aca="false">SUM(P22:P24)</f>
        <v>3058.89416666667</v>
      </c>
      <c r="Q25" s="234" t="n">
        <f aca="false">R25/$D$12</f>
        <v>0.0388749508380284</v>
      </c>
      <c r="R25" s="233" t="n">
        <f aca="false">SUM(R22:R24)</f>
        <v>3058.89416666667</v>
      </c>
      <c r="S25" s="234" t="n">
        <f aca="false">T25/$D$12</f>
        <v>0.0388749508380284</v>
      </c>
      <c r="T25" s="233" t="n">
        <f aca="false">SUM(T22:T24)</f>
        <v>3058.89416666667</v>
      </c>
      <c r="U25" s="234" t="n">
        <f aca="false">V25/$D$12</f>
        <v>0.0388749508380284</v>
      </c>
      <c r="V25" s="233" t="n">
        <f aca="false">SUM(V22:V24)</f>
        <v>3058.89416666667</v>
      </c>
      <c r="W25" s="234" t="n">
        <f aca="false">X25/$D$12</f>
        <v>0.0388749508380284</v>
      </c>
      <c r="X25" s="233" t="n">
        <f aca="false">SUM(X22:X24)</f>
        <v>3058.89416666667</v>
      </c>
      <c r="Y25" s="234" t="n">
        <f aca="false">Z25/$D$12</f>
        <v>0.0388749508380284</v>
      </c>
      <c r="Z25" s="233" t="n">
        <f aca="false">SUM(Z22:Z24)</f>
        <v>3058.89416666667</v>
      </c>
      <c r="AA25" s="234" t="n">
        <f aca="false">AB25/$D$12</f>
        <v>0.105876130725347</v>
      </c>
      <c r="AB25" s="235" t="n">
        <f aca="false">SUM(AB22:AB24)</f>
        <v>8330.91416666667</v>
      </c>
      <c r="AC25" s="175"/>
      <c r="AD25" s="274" t="n">
        <f aca="false">F12+H12+J12+L12+N12+P12+R12+T12+V12+X12+Z12+AB12+F25+H25+J25+L25+N25+P25+R25+T25+V25+X25+Z25+AB25</f>
        <v>78685.48</v>
      </c>
      <c r="AE25" s="275" t="n">
        <f aca="false">AD25-D12</f>
        <v>0</v>
      </c>
      <c r="AF25" s="175"/>
      <c r="AG25" s="175"/>
    </row>
    <row r="26" customFormat="false" ht="17.25" hidden="false" customHeight="true" outlineLevel="0" collapsed="false">
      <c r="A26" s="236" t="s">
        <v>113</v>
      </c>
      <c r="B26" s="236"/>
      <c r="D26" s="238"/>
      <c r="E26" s="239" t="n">
        <f aca="false">AA13+E25</f>
        <v>0.505374360894369</v>
      </c>
      <c r="F26" s="240" t="n">
        <f aca="false">AB13+F25</f>
        <v>39765.6241666667</v>
      </c>
      <c r="G26" s="241" t="n">
        <f aca="false">E26+G25</f>
        <v>0.544249311732398</v>
      </c>
      <c r="H26" s="240" t="n">
        <f aca="false">F26+H25</f>
        <v>42824.5183333333</v>
      </c>
      <c r="I26" s="241" t="n">
        <f aca="false">G26+I25</f>
        <v>0.583124262570426</v>
      </c>
      <c r="J26" s="240" t="n">
        <f aca="false">H26+J25</f>
        <v>45883.4125</v>
      </c>
      <c r="K26" s="241" t="n">
        <f aca="false">I26+K25</f>
        <v>0.621999213408454</v>
      </c>
      <c r="L26" s="240" t="n">
        <f aca="false">J26+L25</f>
        <v>48942.3066666667</v>
      </c>
      <c r="M26" s="241" t="n">
        <f aca="false">K26+M25</f>
        <v>0.660874164246483</v>
      </c>
      <c r="N26" s="240" t="n">
        <f aca="false">L26+N25</f>
        <v>52001.2008333333</v>
      </c>
      <c r="O26" s="241" t="n">
        <f aca="false">M26+O25</f>
        <v>0.699749115084511</v>
      </c>
      <c r="P26" s="240" t="n">
        <f aca="false">N26+P25</f>
        <v>55060.095</v>
      </c>
      <c r="Q26" s="241" t="n">
        <f aca="false">O26+Q25</f>
        <v>0.738624065922539</v>
      </c>
      <c r="R26" s="240" t="n">
        <f aca="false">P26+R25</f>
        <v>58118.9891666666</v>
      </c>
      <c r="S26" s="241" t="n">
        <f aca="false">Q26+S25</f>
        <v>0.777499016760568</v>
      </c>
      <c r="T26" s="240" t="n">
        <f aca="false">R26+T25</f>
        <v>61177.8833333333</v>
      </c>
      <c r="U26" s="241" t="n">
        <f aca="false">S26+U25</f>
        <v>0.816373967598596</v>
      </c>
      <c r="V26" s="240" t="n">
        <f aca="false">T26+V25</f>
        <v>64236.7775</v>
      </c>
      <c r="W26" s="241" t="n">
        <f aca="false">U26+W25</f>
        <v>0.855248918436625</v>
      </c>
      <c r="X26" s="240" t="n">
        <f aca="false">V26+X25</f>
        <v>67295.6716666667</v>
      </c>
      <c r="Y26" s="241" t="n">
        <f aca="false">W26+Y25</f>
        <v>0.894123869274653</v>
      </c>
      <c r="Z26" s="240" t="n">
        <f aca="false">X26+Z25</f>
        <v>70354.5658333333</v>
      </c>
      <c r="AA26" s="241" t="n">
        <f aca="false">Y26+AA25</f>
        <v>1</v>
      </c>
      <c r="AB26" s="242" t="n">
        <f aca="false">Z26+AB25</f>
        <v>78685.48</v>
      </c>
      <c r="AC26" s="175"/>
      <c r="AD26" s="175"/>
      <c r="AE26" s="274"/>
      <c r="AF26" s="175"/>
      <c r="AG26" s="175"/>
    </row>
    <row r="27" customFormat="false" ht="17.25" hidden="false" customHeight="true" outlineLevel="0" collapsed="false">
      <c r="A27" s="236" t="s">
        <v>114</v>
      </c>
      <c r="B27" s="236"/>
      <c r="D27" s="243"/>
      <c r="E27" s="276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8"/>
      <c r="AC27" s="175"/>
      <c r="AD27" s="175"/>
      <c r="AE27" s="175"/>
      <c r="AF27" s="175"/>
      <c r="AG27" s="175"/>
    </row>
    <row r="28" customFormat="false" ht="17.25" hidden="false" customHeight="true" outlineLevel="0" collapsed="false">
      <c r="A28" s="236" t="s">
        <v>115</v>
      </c>
      <c r="B28" s="236"/>
      <c r="D28" s="243"/>
      <c r="E28" s="276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8"/>
      <c r="AC28" s="175"/>
      <c r="AD28" s="175"/>
      <c r="AE28" s="175"/>
      <c r="AF28" s="175"/>
      <c r="AG28" s="175"/>
    </row>
    <row r="29" customFormat="false" ht="17.25" hidden="false" customHeight="true" outlineLevel="0" collapsed="false">
      <c r="A29" s="277" t="s">
        <v>116</v>
      </c>
      <c r="B29" s="277"/>
      <c r="D29" s="278"/>
      <c r="E29" s="279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1"/>
      <c r="AC29" s="175"/>
      <c r="AD29" s="175"/>
      <c r="AE29" s="175"/>
      <c r="AF29" s="175"/>
      <c r="AG29" s="175"/>
    </row>
  </sheetData>
  <mergeCells count="46">
    <mergeCell ref="A5:D5"/>
    <mergeCell ref="E5:AB5"/>
    <mergeCell ref="E6:AB6"/>
    <mergeCell ref="A7:A8"/>
    <mergeCell ref="B7:B8"/>
    <mergeCell ref="C7:C8"/>
    <mergeCell ref="D7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12:B12"/>
    <mergeCell ref="A13:B13"/>
    <mergeCell ref="A14:B14"/>
    <mergeCell ref="A15:B15"/>
    <mergeCell ref="A16:B16"/>
    <mergeCell ref="E18:AB18"/>
    <mergeCell ref="E19:AB19"/>
    <mergeCell ref="A20:A21"/>
    <mergeCell ref="B20:B21"/>
    <mergeCell ref="D20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25:B25"/>
    <mergeCell ref="A26:B26"/>
    <mergeCell ref="A27:B27"/>
    <mergeCell ref="A28:B28"/>
    <mergeCell ref="A29:B29"/>
  </mergeCells>
  <printOptions headings="false" gridLines="false" gridLinesSet="true" horizontalCentered="true" verticalCentered="false"/>
  <pageMargins left="0.315277777777778" right="0.315277777777778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A9D08E"/>
    <pageSetUpPr fitToPage="true"/>
  </sheetPr>
  <dimension ref="A1:T57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H23" activeCellId="0" sqref="H23"/>
    </sheetView>
  </sheetViews>
  <sheetFormatPr defaultRowHeight="15" zeroHeight="false" outlineLevelRow="0" outlineLevelCol="0"/>
  <cols>
    <col collapsed="false" customWidth="true" hidden="false" outlineLevel="0" max="1" min="1" style="282" width="7"/>
    <col collapsed="false" customWidth="true" hidden="false" outlineLevel="0" max="2" min="2" style="283" width="23.15"/>
    <col collapsed="false" customWidth="true" hidden="false" outlineLevel="0" max="3" min="3" style="282" width="10"/>
    <col collapsed="false" customWidth="true" hidden="false" outlineLevel="0" max="4" min="4" style="282" width="43"/>
    <col collapsed="false" customWidth="true" hidden="false" outlineLevel="0" max="5" min="5" style="282" width="15.15"/>
    <col collapsed="false" customWidth="true" hidden="false" outlineLevel="0" max="6" min="6" style="282" width="14.86"/>
    <col collapsed="false" customWidth="true" hidden="false" outlineLevel="0" max="7" min="7" style="282" width="12.86"/>
    <col collapsed="false" customWidth="true" hidden="false" outlineLevel="0" max="12" min="8" style="282" width="13.43"/>
    <col collapsed="false" customWidth="true" hidden="false" outlineLevel="0" max="13" min="13" style="282" width="14.86"/>
    <col collapsed="false" customWidth="true" hidden="false" outlineLevel="0" max="1025" min="14" style="282" width="14.01"/>
  </cols>
  <sheetData>
    <row r="1" customFormat="false" ht="15.75" hidden="false" customHeight="false" outlineLevel="0" collapsed="false">
      <c r="A1" s="284"/>
      <c r="B1" s="285"/>
      <c r="C1" s="286"/>
      <c r="D1" s="286" t="s">
        <v>0</v>
      </c>
      <c r="E1" s="287"/>
      <c r="F1" s="287"/>
      <c r="G1" s="287"/>
      <c r="H1" s="287"/>
      <c r="I1" s="287"/>
      <c r="J1" s="287"/>
      <c r="K1" s="287"/>
      <c r="L1" s="287"/>
      <c r="M1" s="288"/>
    </row>
    <row r="2" customFormat="false" ht="15" hidden="false" customHeight="false" outlineLevel="0" collapsed="false">
      <c r="A2" s="289"/>
      <c r="B2" s="290"/>
      <c r="C2" s="291"/>
      <c r="D2" s="291" t="s">
        <v>1</v>
      </c>
      <c r="E2" s="292"/>
      <c r="F2" s="292"/>
      <c r="G2" s="292"/>
      <c r="H2" s="292"/>
      <c r="I2" s="292"/>
      <c r="J2" s="292"/>
      <c r="K2" s="292"/>
      <c r="L2" s="292"/>
      <c r="M2" s="293"/>
    </row>
    <row r="3" customFormat="false" ht="15" hidden="false" customHeight="false" outlineLevel="0" collapsed="false">
      <c r="A3" s="289"/>
      <c r="B3" s="290"/>
      <c r="C3" s="294"/>
      <c r="D3" s="291" t="s">
        <v>130</v>
      </c>
      <c r="E3" s="292"/>
      <c r="F3" s="292"/>
      <c r="G3" s="292"/>
      <c r="H3" s="292"/>
      <c r="I3" s="292"/>
      <c r="J3" s="292"/>
      <c r="K3" s="292"/>
      <c r="L3" s="292"/>
      <c r="M3" s="293"/>
    </row>
    <row r="4" customFormat="false" ht="15" hidden="false" customHeight="true" outlineLevel="0" collapsed="false">
      <c r="A4" s="289"/>
      <c r="B4" s="290"/>
      <c r="C4" s="294"/>
      <c r="D4" s="291" t="s">
        <v>3</v>
      </c>
      <c r="E4" s="295"/>
      <c r="F4" s="295"/>
      <c r="G4" s="295"/>
      <c r="H4" s="295"/>
      <c r="I4" s="295"/>
      <c r="J4" s="295"/>
      <c r="K4" s="295"/>
      <c r="L4" s="295"/>
      <c r="M4" s="296"/>
    </row>
    <row r="5" customFormat="false" ht="12" hidden="false" customHeight="true" outlineLevel="0" collapsed="false">
      <c r="A5" s="297"/>
      <c r="B5" s="298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300"/>
    </row>
    <row r="6" customFormat="false" ht="24.75" hidden="false" customHeight="true" outlineLevel="0" collapsed="false">
      <c r="A6" s="301" t="s">
        <v>131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</row>
    <row r="7" customFormat="false" ht="11.25" hidden="false" customHeight="true" outlineLevel="0" collapsed="false">
      <c r="A7" s="302" t="s">
        <v>132</v>
      </c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</row>
    <row r="8" customFormat="false" ht="15" hidden="false" customHeight="true" outlineLevel="0" collapsed="false">
      <c r="A8" s="302"/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2"/>
      <c r="M8" s="302"/>
    </row>
    <row r="9" customFormat="false" ht="6" hidden="false" customHeight="true" outlineLevel="0" collapsed="false">
      <c r="A9" s="302"/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</row>
    <row r="10" customFormat="false" ht="11.25" hidden="false" customHeight="true" outlineLevel="0" collapsed="false">
      <c r="A10" s="303" t="s">
        <v>133</v>
      </c>
      <c r="B10" s="304" t="s">
        <v>58</v>
      </c>
      <c r="C10" s="304" t="s">
        <v>134</v>
      </c>
      <c r="D10" s="304"/>
      <c r="E10" s="304"/>
      <c r="F10" s="304"/>
      <c r="G10" s="304"/>
      <c r="H10" s="304"/>
      <c r="I10" s="305"/>
      <c r="J10" s="306" t="s">
        <v>135</v>
      </c>
      <c r="K10" s="306"/>
      <c r="L10" s="306"/>
      <c r="M10" s="306"/>
    </row>
    <row r="11" customFormat="false" ht="11.25" hidden="false" customHeight="true" outlineLevel="0" collapsed="false">
      <c r="A11" s="303"/>
      <c r="B11" s="304"/>
      <c r="C11" s="304"/>
      <c r="D11" s="304"/>
      <c r="E11" s="304"/>
      <c r="F11" s="304"/>
      <c r="G11" s="304"/>
      <c r="H11" s="304"/>
      <c r="I11" s="305"/>
      <c r="J11" s="306"/>
      <c r="K11" s="306"/>
      <c r="L11" s="306"/>
      <c r="M11" s="306"/>
    </row>
    <row r="12" customFormat="false" ht="11.25" hidden="false" customHeight="true" outlineLevel="0" collapsed="false">
      <c r="A12" s="303"/>
      <c r="B12" s="304"/>
      <c r="C12" s="304"/>
      <c r="D12" s="304"/>
      <c r="E12" s="304"/>
      <c r="F12" s="304"/>
      <c r="G12" s="304"/>
      <c r="H12" s="304"/>
      <c r="I12" s="305"/>
      <c r="J12" s="306"/>
      <c r="K12" s="306"/>
      <c r="L12" s="306"/>
      <c r="M12" s="306"/>
    </row>
    <row r="13" customFormat="false" ht="25.5" hidden="false" customHeight="true" outlineLevel="0" collapsed="false">
      <c r="A13" s="303"/>
      <c r="B13" s="304"/>
      <c r="C13" s="307" t="s">
        <v>55</v>
      </c>
      <c r="D13" s="308" t="s">
        <v>58</v>
      </c>
      <c r="E13" s="308" t="s">
        <v>136</v>
      </c>
      <c r="F13" s="308" t="s">
        <v>137</v>
      </c>
      <c r="G13" s="308" t="s">
        <v>138</v>
      </c>
      <c r="H13" s="308" t="s">
        <v>139</v>
      </c>
      <c r="I13" s="305" t="s">
        <v>27</v>
      </c>
      <c r="J13" s="309" t="s">
        <v>136</v>
      </c>
      <c r="K13" s="310" t="s">
        <v>137</v>
      </c>
      <c r="L13" s="310" t="s">
        <v>138</v>
      </c>
      <c r="M13" s="310" t="s">
        <v>139</v>
      </c>
    </row>
    <row r="14" customFormat="false" ht="15" hidden="false" customHeight="false" outlineLevel="0" collapsed="false">
      <c r="A14" s="311" t="s">
        <v>140</v>
      </c>
      <c r="B14" s="312" t="s">
        <v>141</v>
      </c>
      <c r="C14" s="313"/>
      <c r="D14" s="314"/>
      <c r="E14" s="315"/>
      <c r="F14" s="316"/>
      <c r="G14" s="317"/>
      <c r="H14" s="318"/>
      <c r="I14" s="319"/>
      <c r="J14" s="320"/>
      <c r="K14" s="318"/>
      <c r="L14" s="321"/>
      <c r="M14" s="322"/>
    </row>
    <row r="15" customFormat="false" ht="15" hidden="false" customHeight="false" outlineLevel="0" collapsed="false">
      <c r="A15" s="323" t="s">
        <v>142</v>
      </c>
      <c r="B15" s="324" t="s">
        <v>143</v>
      </c>
      <c r="C15" s="313" t="s">
        <v>144</v>
      </c>
      <c r="D15" s="314" t="str">
        <f aca="false">VLOOKUP(C15,$C$28:$L$54,2)</f>
        <v>ENGENHEIRO MECANICO COM ENCARGOS COMPLEMENTARES</v>
      </c>
      <c r="E15" s="315" t="n">
        <f aca="false">VLOOKUP(C15,$C$28:$I$52,5)</f>
        <v>20794.31</v>
      </c>
      <c r="F15" s="316" t="n">
        <f aca="false">E15/$E$21</f>
        <v>12393.056797187</v>
      </c>
      <c r="G15" s="317" t="n">
        <f aca="false">F15/220</f>
        <v>56.3320763508498</v>
      </c>
      <c r="H15" s="318" t="n">
        <f aca="false">G15*$E$21</f>
        <v>94.5195909090909</v>
      </c>
      <c r="I15" s="319" t="str">
        <f aca="false">$I$21</f>
        <v>SINAPI (REF. 12/24)</v>
      </c>
      <c r="J15" s="320" t="n">
        <f aca="false">E15*(1-'PLAN ORÇAMENTARIA'!$K$11)</f>
        <v>20794.31</v>
      </c>
      <c r="K15" s="318" t="n">
        <f aca="false">J15/$E$21</f>
        <v>12393.056797187</v>
      </c>
      <c r="L15" s="321" t="n">
        <f aca="false">K15/220</f>
        <v>56.3320763508498</v>
      </c>
      <c r="M15" s="322" t="n">
        <f aca="false">L15*$E$21</f>
        <v>94.5195909090909</v>
      </c>
    </row>
    <row r="16" customFormat="false" ht="15" hidden="false" customHeight="false" outlineLevel="0" collapsed="false">
      <c r="A16" s="311" t="s">
        <v>145</v>
      </c>
      <c r="B16" s="325" t="s">
        <v>146</v>
      </c>
      <c r="C16" s="313"/>
      <c r="D16" s="314"/>
      <c r="E16" s="315"/>
      <c r="F16" s="316"/>
      <c r="G16" s="317"/>
      <c r="H16" s="318"/>
      <c r="I16" s="319"/>
      <c r="J16" s="320"/>
      <c r="K16" s="318"/>
      <c r="L16" s="321"/>
      <c r="M16" s="322"/>
    </row>
    <row r="17" customFormat="false" ht="15" hidden="false" customHeight="false" outlineLevel="0" collapsed="false">
      <c r="A17" s="326" t="s">
        <v>147</v>
      </c>
      <c r="B17" s="324" t="s">
        <v>148</v>
      </c>
      <c r="C17" s="313" t="n">
        <f aca="false">C32</f>
        <v>93566</v>
      </c>
      <c r="D17" s="314" t="str">
        <f aca="false">VLOOKUP(C17,$C$28:$L$54,2)</f>
        <v>AUXILIAR DE ESCRITORIO COM ENCARGOS COMPLEMENTARES</v>
      </c>
      <c r="E17" s="315" t="n">
        <f aca="false">VLOOKUP(C17,$C$28:$I$52,5)</f>
        <v>3581.41</v>
      </c>
      <c r="F17" s="316" t="n">
        <f aca="false">E17/$E$21</f>
        <v>2134.45974134335</v>
      </c>
      <c r="G17" s="317" t="n">
        <f aca="false">F17/220</f>
        <v>9.70208973337885</v>
      </c>
      <c r="H17" s="318" t="n">
        <f aca="false">G17*$E$21</f>
        <v>16.2791363636364</v>
      </c>
      <c r="I17" s="319" t="str">
        <f aca="false">$I$21</f>
        <v>SINAPI (REF. 12/24)</v>
      </c>
      <c r="J17" s="320" t="n">
        <f aca="false">E17*(1-'PLAN ORÇAMENTARIA'!$K$11)</f>
        <v>3581.41</v>
      </c>
      <c r="K17" s="318" t="n">
        <f aca="false">J17/$E$21</f>
        <v>2134.45974134335</v>
      </c>
      <c r="L17" s="321" t="n">
        <f aca="false">K17/220</f>
        <v>9.70208973337885</v>
      </c>
      <c r="M17" s="322" t="n">
        <f aca="false">L17*$E$21</f>
        <v>16.2791363636364</v>
      </c>
    </row>
    <row r="18" customFormat="false" ht="15" hidden="false" customHeight="false" outlineLevel="0" collapsed="false">
      <c r="A18" s="327"/>
      <c r="B18" s="328"/>
      <c r="C18" s="329"/>
      <c r="D18" s="330"/>
      <c r="E18" s="331"/>
      <c r="F18" s="332"/>
      <c r="G18" s="333"/>
      <c r="H18" s="334"/>
      <c r="I18" s="335"/>
      <c r="J18" s="336"/>
      <c r="K18" s="334"/>
      <c r="L18" s="337"/>
      <c r="M18" s="338"/>
    </row>
    <row r="19" customFormat="false" ht="15" hidden="false" customHeight="false" outlineLevel="0" collapsed="false">
      <c r="A19" s="339"/>
      <c r="B19" s="340"/>
      <c r="C19" s="341"/>
      <c r="D19" s="339"/>
      <c r="E19" s="339"/>
      <c r="F19" s="339"/>
      <c r="G19" s="339"/>
      <c r="H19" s="339"/>
      <c r="I19" s="339"/>
      <c r="J19" s="339"/>
      <c r="K19" s="339"/>
      <c r="L19" s="339"/>
      <c r="O19" s="282" t="n">
        <f aca="false">SUM(O14:O18)</f>
        <v>0</v>
      </c>
    </row>
    <row r="20" customFormat="false" ht="11.25" hidden="false" customHeight="true" outlineLevel="0" collapsed="false">
      <c r="A20" s="342" t="s">
        <v>149</v>
      </c>
      <c r="B20" s="342"/>
      <c r="C20" s="342"/>
      <c r="D20" s="339"/>
      <c r="E20" s="339"/>
      <c r="F20" s="339"/>
      <c r="G20" s="339"/>
      <c r="H20" s="339"/>
      <c r="I20" s="339"/>
      <c r="J20" s="339"/>
      <c r="K20" s="339"/>
      <c r="L20" s="339"/>
    </row>
    <row r="21" customFormat="false" ht="10.5" hidden="false" customHeight="true" outlineLevel="0" collapsed="false">
      <c r="A21" s="343" t="s">
        <v>150</v>
      </c>
      <c r="B21" s="343"/>
      <c r="C21" s="343"/>
      <c r="D21" s="343"/>
      <c r="E21" s="344" t="n">
        <v>1.6779</v>
      </c>
      <c r="H21" s="345"/>
      <c r="I21" s="346" t="s">
        <v>151</v>
      </c>
      <c r="J21" s="345"/>
      <c r="K21" s="345"/>
      <c r="L21" s="345"/>
    </row>
    <row r="22" customFormat="false" ht="15" hidden="false" customHeight="false" outlineLevel="0" collapsed="false">
      <c r="A22" s="345"/>
      <c r="B22" s="345"/>
      <c r="C22" s="345"/>
      <c r="D22" s="347" t="s">
        <v>152</v>
      </c>
      <c r="E22" s="348" t="n">
        <f aca="false">'FATOR K'!E10</f>
        <v>2.29266370699223</v>
      </c>
      <c r="H22" s="345"/>
      <c r="I22" s="345"/>
      <c r="J22" s="345"/>
      <c r="K22" s="345"/>
      <c r="L22" s="345"/>
      <c r="M22" s="345"/>
    </row>
    <row r="23" customFormat="false" ht="15" hidden="false" customHeight="false" outlineLevel="0" collapsed="false">
      <c r="A23" s="345"/>
      <c r="B23" s="345"/>
      <c r="C23" s="345"/>
      <c r="D23" s="345"/>
      <c r="E23" s="345"/>
      <c r="F23" s="345"/>
      <c r="G23" s="345"/>
      <c r="H23" s="345"/>
      <c r="I23" s="345"/>
      <c r="J23" s="345"/>
      <c r="K23" s="345"/>
      <c r="L23" s="345"/>
      <c r="M23" s="345"/>
    </row>
    <row r="24" customFormat="false" ht="15" hidden="false" customHeight="false" outlineLevel="0" collapsed="false">
      <c r="A24" s="349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</row>
    <row r="26" customFormat="false" ht="15" hidden="false" customHeight="false" outlineLevel="0" collapsed="false">
      <c r="C26" s="350" t="s">
        <v>153</v>
      </c>
      <c r="D26" s="351"/>
      <c r="E26" s="351"/>
      <c r="F26" s="351"/>
      <c r="G26" s="351"/>
      <c r="H26" s="351"/>
      <c r="I26" s="352"/>
    </row>
    <row r="27" customFormat="false" ht="45.75" hidden="false" customHeight="false" outlineLevel="0" collapsed="false">
      <c r="C27" s="353" t="s">
        <v>154</v>
      </c>
      <c r="D27" s="354" t="s">
        <v>155</v>
      </c>
      <c r="E27" s="354"/>
      <c r="F27" s="355" t="s">
        <v>156</v>
      </c>
      <c r="G27" s="356" t="s">
        <v>157</v>
      </c>
      <c r="H27" s="357" t="s">
        <v>158</v>
      </c>
      <c r="I27" s="358" t="s">
        <v>159</v>
      </c>
    </row>
    <row r="28" customFormat="false" ht="15" hidden="false" customHeight="false" outlineLevel="0" collapsed="false">
      <c r="C28" s="359" t="n">
        <v>93561</v>
      </c>
      <c r="D28" s="360" t="s">
        <v>160</v>
      </c>
      <c r="E28" s="360"/>
      <c r="F28" s="361" t="s">
        <v>161</v>
      </c>
      <c r="G28" s="362" t="n">
        <v>8223.48</v>
      </c>
      <c r="H28" s="363" t="n">
        <f aca="false">G28/$F$56</f>
        <v>4901.05489004112</v>
      </c>
      <c r="I28" s="364" t="n">
        <f aca="false">H28/220</f>
        <v>22.2775222274597</v>
      </c>
      <c r="R28" s="365"/>
    </row>
    <row r="29" customFormat="false" ht="15" hidden="false" customHeight="false" outlineLevel="0" collapsed="false">
      <c r="C29" s="366" t="n">
        <v>93563</v>
      </c>
      <c r="D29" s="367" t="s">
        <v>162</v>
      </c>
      <c r="E29" s="367"/>
      <c r="F29" s="368" t="s">
        <v>161</v>
      </c>
      <c r="G29" s="369" t="n">
        <v>4255.62</v>
      </c>
      <c r="H29" s="363" t="n">
        <f aca="false">G29/$F$56</f>
        <v>2536.27748971929</v>
      </c>
      <c r="I29" s="370" t="n">
        <f aca="false">H29/220</f>
        <v>11.5285340441786</v>
      </c>
    </row>
    <row r="30" customFormat="false" ht="15" hidden="false" customHeight="false" outlineLevel="0" collapsed="false">
      <c r="C30" s="366" t="n">
        <v>93564</v>
      </c>
      <c r="D30" s="367" t="s">
        <v>163</v>
      </c>
      <c r="E30" s="367"/>
      <c r="F30" s="368" t="s">
        <v>161</v>
      </c>
      <c r="G30" s="369" t="n">
        <v>3800.16</v>
      </c>
      <c r="H30" s="363" t="n">
        <f aca="false">G30/$F$56</f>
        <v>2264.8310387985</v>
      </c>
      <c r="I30" s="370" t="n">
        <f aca="false">H30/220</f>
        <v>10.2946865399932</v>
      </c>
    </row>
    <row r="31" customFormat="false" ht="15" hidden="false" customHeight="false" outlineLevel="0" collapsed="false">
      <c r="C31" s="366" t="n">
        <v>93565</v>
      </c>
      <c r="D31" s="367" t="s">
        <v>164</v>
      </c>
      <c r="E31" s="367"/>
      <c r="F31" s="368" t="s">
        <v>161</v>
      </c>
      <c r="G31" s="369" t="n">
        <v>20794.31</v>
      </c>
      <c r="H31" s="363" t="n">
        <f aca="false">G31/$F$56</f>
        <v>12393.056797187</v>
      </c>
      <c r="I31" s="370" t="n">
        <f aca="false">H31/220</f>
        <v>56.3320763508498</v>
      </c>
      <c r="S31" s="371"/>
    </row>
    <row r="32" customFormat="false" ht="15" hidden="false" customHeight="false" outlineLevel="0" collapsed="false">
      <c r="C32" s="372" t="n">
        <v>93566</v>
      </c>
      <c r="D32" s="373" t="s">
        <v>165</v>
      </c>
      <c r="E32" s="373"/>
      <c r="F32" s="374" t="s">
        <v>161</v>
      </c>
      <c r="G32" s="375" t="n">
        <v>3581.41</v>
      </c>
      <c r="H32" s="376" t="n">
        <f aca="false">G32/$F$56</f>
        <v>2134.45974134335</v>
      </c>
      <c r="I32" s="377" t="n">
        <f aca="false">H32/220</f>
        <v>9.70208973337885</v>
      </c>
      <c r="S32" s="371"/>
    </row>
    <row r="33" customFormat="false" ht="15" hidden="false" customHeight="false" outlineLevel="0" collapsed="false">
      <c r="C33" s="372" t="n">
        <v>93567</v>
      </c>
      <c r="D33" s="373" t="s">
        <v>166</v>
      </c>
      <c r="E33" s="373"/>
      <c r="F33" s="374" t="s">
        <v>161</v>
      </c>
      <c r="G33" s="375" t="n">
        <v>21497.03</v>
      </c>
      <c r="H33" s="376" t="n">
        <f aca="false">G33/$F$56</f>
        <v>12811.8660230049</v>
      </c>
      <c r="I33" s="377" t="n">
        <f aca="false">H33/220</f>
        <v>58.2357546500225</v>
      </c>
      <c r="S33" s="371"/>
    </row>
    <row r="34" customFormat="false" ht="15" hidden="false" customHeight="false" outlineLevel="0" collapsed="false">
      <c r="C34" s="378" t="n">
        <v>93568</v>
      </c>
      <c r="D34" s="379" t="s">
        <v>167</v>
      </c>
      <c r="E34" s="379"/>
      <c r="F34" s="380" t="s">
        <v>161</v>
      </c>
      <c r="G34" s="381" t="n">
        <v>26791.81</v>
      </c>
      <c r="H34" s="382" t="n">
        <f aca="false">G34/$F$56</f>
        <v>15967.4652839859</v>
      </c>
      <c r="I34" s="383" t="n">
        <f aca="false">H34/220</f>
        <v>72.5793876544815</v>
      </c>
      <c r="S34" s="371"/>
    </row>
    <row r="35" customFormat="false" ht="15" hidden="false" customHeight="false" outlineLevel="0" collapsed="false">
      <c r="C35" s="384" t="n">
        <v>93569</v>
      </c>
      <c r="D35" s="385" t="s">
        <v>168</v>
      </c>
      <c r="E35" s="385"/>
      <c r="F35" s="368" t="s">
        <v>161</v>
      </c>
      <c r="G35" s="362" t="n">
        <v>20049.6</v>
      </c>
      <c r="H35" s="363" t="n">
        <f aca="false">G35/$F$56</f>
        <v>11949.2222420883</v>
      </c>
      <c r="I35" s="370" t="n">
        <f aca="false">H35/220</f>
        <v>54.3146465549469</v>
      </c>
    </row>
    <row r="36" customFormat="false" ht="15" hidden="false" customHeight="false" outlineLevel="0" collapsed="false">
      <c r="C36" s="384" t="n">
        <v>93570</v>
      </c>
      <c r="D36" s="367" t="s">
        <v>169</v>
      </c>
      <c r="E36" s="367"/>
      <c r="F36" s="368" t="s">
        <v>161</v>
      </c>
      <c r="G36" s="386" t="n">
        <v>21130.89</v>
      </c>
      <c r="H36" s="363" t="n">
        <f aca="false">G36/$F$56</f>
        <v>12593.652780261</v>
      </c>
      <c r="I36" s="370" t="n">
        <f aca="false">H36/220</f>
        <v>57.2438762739138</v>
      </c>
    </row>
    <row r="37" customFormat="false" ht="15" hidden="false" customHeight="false" outlineLevel="0" collapsed="false">
      <c r="C37" s="359" t="n">
        <v>93571</v>
      </c>
      <c r="D37" s="360" t="s">
        <v>170</v>
      </c>
      <c r="E37" s="360"/>
      <c r="F37" s="361" t="s">
        <v>161</v>
      </c>
      <c r="G37" s="362" t="n">
        <v>21785.82</v>
      </c>
      <c r="H37" s="363" t="n">
        <f aca="false">G37/$F$56</f>
        <v>12983.9799749687</v>
      </c>
      <c r="I37" s="370" t="n">
        <f aca="false">H37/220</f>
        <v>59.0180907953123</v>
      </c>
    </row>
    <row r="38" customFormat="false" ht="15" hidden="false" customHeight="false" outlineLevel="0" collapsed="false">
      <c r="C38" s="359" t="s">
        <v>171</v>
      </c>
      <c r="D38" s="367" t="s">
        <v>172</v>
      </c>
      <c r="E38" s="360"/>
      <c r="F38" s="361" t="s">
        <v>161</v>
      </c>
      <c r="G38" s="362" t="n">
        <f aca="false">G31</f>
        <v>20794.31</v>
      </c>
      <c r="H38" s="363" t="n">
        <f aca="false">G38/$F$56</f>
        <v>12393.056797187</v>
      </c>
      <c r="I38" s="370" t="n">
        <f aca="false">H38/220</f>
        <v>56.3320763508498</v>
      </c>
    </row>
    <row r="39" customFormat="false" ht="15" hidden="false" customHeight="false" outlineLevel="0" collapsed="false">
      <c r="C39" s="372" t="s">
        <v>144</v>
      </c>
      <c r="D39" s="387" t="s">
        <v>173</v>
      </c>
      <c r="E39" s="373"/>
      <c r="F39" s="374" t="s">
        <v>161</v>
      </c>
      <c r="G39" s="375" t="n">
        <f aca="false">G31</f>
        <v>20794.31</v>
      </c>
      <c r="H39" s="376" t="n">
        <f aca="false">G39/$F$56</f>
        <v>12393.056797187</v>
      </c>
      <c r="I39" s="388" t="n">
        <f aca="false">H39/220</f>
        <v>56.3320763508498</v>
      </c>
    </row>
    <row r="40" customFormat="false" ht="15" hidden="false" customHeight="false" outlineLevel="0" collapsed="false">
      <c r="C40" s="359" t="n">
        <v>93572</v>
      </c>
      <c r="D40" s="360" t="s">
        <v>174</v>
      </c>
      <c r="E40" s="360"/>
      <c r="F40" s="361" t="s">
        <v>161</v>
      </c>
      <c r="G40" s="362" t="n">
        <v>10042.79</v>
      </c>
      <c r="H40" s="363" t="n">
        <f aca="false">G40/$F$56</f>
        <v>5985.33285654688</v>
      </c>
      <c r="I40" s="364" t="n">
        <f aca="false">H40/220</f>
        <v>27.2060584388494</v>
      </c>
      <c r="T40" s="371"/>
    </row>
    <row r="41" customFormat="false" ht="15" hidden="false" customHeight="false" outlineLevel="0" collapsed="false">
      <c r="C41" s="359" t="n">
        <v>94295</v>
      </c>
      <c r="D41" s="360" t="s">
        <v>175</v>
      </c>
      <c r="E41" s="360"/>
      <c r="F41" s="361" t="s">
        <v>161</v>
      </c>
      <c r="G41" s="362" t="n">
        <v>16057.6</v>
      </c>
      <c r="H41" s="363" t="n">
        <f aca="false">G41/$F$56</f>
        <v>9570.05781035819</v>
      </c>
      <c r="I41" s="364" t="n">
        <f aca="false">H41/220</f>
        <v>43.5002627743554</v>
      </c>
      <c r="T41" s="371"/>
    </row>
    <row r="42" customFormat="false" ht="15" hidden="false" customHeight="false" outlineLevel="0" collapsed="false">
      <c r="C42" s="359" t="n">
        <v>94296</v>
      </c>
      <c r="D42" s="360" t="s">
        <v>176</v>
      </c>
      <c r="E42" s="360"/>
      <c r="F42" s="361" t="s">
        <v>161</v>
      </c>
      <c r="G42" s="362" t="n">
        <v>8119.55</v>
      </c>
      <c r="H42" s="363" t="n">
        <f aca="false">G42/$F$56</f>
        <v>4839.11436915192</v>
      </c>
      <c r="I42" s="364" t="n">
        <f aca="false">H42/220</f>
        <v>21.995974405236</v>
      </c>
      <c r="T42" s="371"/>
    </row>
    <row r="43" customFormat="false" ht="15" hidden="false" customHeight="false" outlineLevel="0" collapsed="false">
      <c r="C43" s="359" t="n">
        <v>100321</v>
      </c>
      <c r="D43" s="360" t="s">
        <v>177</v>
      </c>
      <c r="E43" s="360"/>
      <c r="F43" s="361" t="s">
        <v>178</v>
      </c>
      <c r="G43" s="362" t="n">
        <v>6768.57</v>
      </c>
      <c r="H43" s="363" t="n">
        <f aca="false">G43/$F$56</f>
        <v>4033.95315573038</v>
      </c>
      <c r="I43" s="364" t="n">
        <f aca="false">H43/220</f>
        <v>18.3361507078654</v>
      </c>
      <c r="R43" s="365"/>
    </row>
    <row r="44" customFormat="false" ht="15" hidden="false" customHeight="false" outlineLevel="0" collapsed="false">
      <c r="C44" s="359" t="n">
        <v>100534</v>
      </c>
      <c r="D44" s="360" t="s">
        <v>179</v>
      </c>
      <c r="E44" s="360"/>
      <c r="F44" s="361" t="s">
        <v>178</v>
      </c>
      <c r="G44" s="362" t="n">
        <v>6564.12</v>
      </c>
      <c r="H44" s="363" t="n">
        <f aca="false">G44/$F$56</f>
        <v>3912.10441623458</v>
      </c>
      <c r="I44" s="364" t="n">
        <f aca="false">H44/220</f>
        <v>17.7822928010663</v>
      </c>
      <c r="R44" s="365"/>
    </row>
    <row r="45" customFormat="false" ht="15" hidden="false" customHeight="false" outlineLevel="0" collapsed="false">
      <c r="C45" s="359" t="n">
        <v>101380</v>
      </c>
      <c r="D45" s="360" t="s">
        <v>180</v>
      </c>
      <c r="E45" s="360"/>
      <c r="F45" s="361" t="s">
        <v>178</v>
      </c>
      <c r="G45" s="362" t="n">
        <v>4326.3</v>
      </c>
      <c r="H45" s="363" t="n">
        <f aca="false">G45/$F$56</f>
        <v>2578.40157339532</v>
      </c>
      <c r="I45" s="364" t="n">
        <f aca="false">H45/220</f>
        <v>11.7200071517969</v>
      </c>
      <c r="R45" s="365"/>
    </row>
    <row r="46" customFormat="false" ht="15" hidden="false" customHeight="false" outlineLevel="0" collapsed="false">
      <c r="C46" s="359" t="n">
        <v>101388</v>
      </c>
      <c r="D46" s="360" t="s">
        <v>181</v>
      </c>
      <c r="E46" s="360"/>
      <c r="F46" s="361" t="s">
        <v>178</v>
      </c>
      <c r="G46" s="362" t="n">
        <v>3746.93</v>
      </c>
      <c r="H46" s="363" t="n">
        <f aca="false">G46/$F$56</f>
        <v>2233.10685976518</v>
      </c>
      <c r="I46" s="364" t="n">
        <f aca="false">H46/220</f>
        <v>10.1504857262054</v>
      </c>
    </row>
    <row r="47" customFormat="false" ht="15" hidden="false" customHeight="false" outlineLevel="0" collapsed="false">
      <c r="C47" s="359" t="n">
        <v>101389</v>
      </c>
      <c r="D47" s="360" t="s">
        <v>182</v>
      </c>
      <c r="E47" s="360"/>
      <c r="F47" s="361" t="s">
        <v>178</v>
      </c>
      <c r="G47" s="362" t="n">
        <v>3876.82</v>
      </c>
      <c r="H47" s="363" t="n">
        <f aca="false">G47/$F$56</f>
        <v>2310.51910125752</v>
      </c>
      <c r="I47" s="364" t="n">
        <f aca="false">H47/220</f>
        <v>10.5023595511706</v>
      </c>
    </row>
    <row r="48" customFormat="false" ht="15" hidden="false" customHeight="false" outlineLevel="0" collapsed="false">
      <c r="C48" s="372" t="n">
        <v>101390</v>
      </c>
      <c r="D48" s="373" t="s">
        <v>183</v>
      </c>
      <c r="E48" s="373"/>
      <c r="F48" s="374" t="s">
        <v>178</v>
      </c>
      <c r="G48" s="375" t="n">
        <v>6389.52</v>
      </c>
      <c r="H48" s="376" t="n">
        <f aca="false">G48/$F$56</f>
        <v>3808.04577150009</v>
      </c>
      <c r="I48" s="377" t="n">
        <f aca="false">H48/220</f>
        <v>17.309298961364</v>
      </c>
    </row>
    <row r="49" customFormat="false" ht="15" hidden="false" customHeight="false" outlineLevel="0" collapsed="false">
      <c r="C49" s="359" t="n">
        <v>101416</v>
      </c>
      <c r="D49" s="360" t="s">
        <v>184</v>
      </c>
      <c r="E49" s="360"/>
      <c r="F49" s="361" t="s">
        <v>178</v>
      </c>
      <c r="G49" s="362" t="n">
        <v>5356.68</v>
      </c>
      <c r="H49" s="363" t="n">
        <f aca="false">G49/$F$56</f>
        <v>3192.49061326658</v>
      </c>
      <c r="I49" s="364" t="n">
        <f aca="false">H49/220</f>
        <v>14.5113209693936</v>
      </c>
    </row>
    <row r="50" customFormat="false" ht="15" hidden="false" customHeight="false" outlineLevel="0" collapsed="false">
      <c r="C50" s="359" t="n">
        <v>101422</v>
      </c>
      <c r="D50" s="360" t="s">
        <v>185</v>
      </c>
      <c r="E50" s="360"/>
      <c r="F50" s="361" t="s">
        <v>178</v>
      </c>
      <c r="G50" s="362" t="n">
        <v>5027.14</v>
      </c>
      <c r="H50" s="363" t="n">
        <f aca="false">G50/$F$56</f>
        <v>2996.09035103403</v>
      </c>
      <c r="I50" s="364" t="n">
        <f aca="false">H50/220</f>
        <v>13.6185925047001</v>
      </c>
      <c r="R50" s="365"/>
    </row>
    <row r="51" customFormat="false" ht="15" hidden="false" customHeight="false" outlineLevel="0" collapsed="false">
      <c r="C51" s="359" t="n">
        <v>101452</v>
      </c>
      <c r="D51" s="360" t="s">
        <v>186</v>
      </c>
      <c r="E51" s="360"/>
      <c r="F51" s="361" t="s">
        <v>178</v>
      </c>
      <c r="G51" s="362" t="n">
        <v>3706.38</v>
      </c>
      <c r="H51" s="363" t="n">
        <f aca="false">G51/$F$56</f>
        <v>2208.93974611121</v>
      </c>
      <c r="I51" s="364" t="n">
        <f aca="false">H51/220</f>
        <v>10.0406352095964</v>
      </c>
      <c r="R51" s="365"/>
    </row>
    <row r="52" customFormat="false" ht="15" hidden="false" customHeight="false" outlineLevel="0" collapsed="false">
      <c r="C52" s="359" t="n">
        <v>101457</v>
      </c>
      <c r="D52" s="360" t="s">
        <v>187</v>
      </c>
      <c r="E52" s="360"/>
      <c r="F52" s="361" t="s">
        <v>178</v>
      </c>
      <c r="G52" s="362" t="n">
        <v>5194.81</v>
      </c>
      <c r="H52" s="363" t="n">
        <f aca="false">G52/$F$56</f>
        <v>3096.01883306514</v>
      </c>
      <c r="I52" s="364" t="n">
        <f aca="false">H52/220</f>
        <v>14.0728128775688</v>
      </c>
      <c r="R52" s="365"/>
    </row>
    <row r="53" customFormat="false" ht="15" hidden="false" customHeight="false" outlineLevel="0" collapsed="false">
      <c r="C53" s="389" t="n">
        <v>101460</v>
      </c>
      <c r="D53" s="360" t="s">
        <v>188</v>
      </c>
      <c r="E53" s="360"/>
      <c r="F53" s="361" t="s">
        <v>178</v>
      </c>
      <c r="G53" s="362" t="n">
        <v>4232.37</v>
      </c>
      <c r="H53" s="363" t="n">
        <f aca="false">G53/$F$56</f>
        <v>2522.42088324692</v>
      </c>
      <c r="I53" s="364" t="n">
        <f aca="false">H53/220</f>
        <v>11.4655494693042</v>
      </c>
      <c r="R53" s="365"/>
    </row>
    <row r="54" customFormat="false" ht="15" hidden="false" customHeight="false" outlineLevel="0" collapsed="false">
      <c r="C54" s="390"/>
      <c r="D54" s="391"/>
      <c r="E54" s="391"/>
      <c r="F54" s="392"/>
      <c r="G54" s="393"/>
      <c r="H54" s="394"/>
      <c r="I54" s="395"/>
      <c r="R54" s="365"/>
    </row>
    <row r="55" customFormat="false" ht="15" hidden="false" customHeight="false" outlineLevel="0" collapsed="false">
      <c r="C55" s="396"/>
      <c r="D55" s="397"/>
      <c r="E55" s="397"/>
      <c r="F55" s="398"/>
      <c r="G55" s="399"/>
      <c r="H55" s="400"/>
      <c r="I55" s="401"/>
    </row>
    <row r="56" customFormat="false" ht="24.75" hidden="false" customHeight="true" outlineLevel="0" collapsed="false">
      <c r="C56" s="402" t="s">
        <v>189</v>
      </c>
      <c r="D56" s="402"/>
      <c r="E56" s="403"/>
      <c r="F56" s="404" t="n">
        <v>1.6779</v>
      </c>
      <c r="G56" s="405"/>
      <c r="H56" s="406"/>
      <c r="I56" s="407"/>
    </row>
    <row r="57" customFormat="false" ht="15" hidden="false" customHeight="false" outlineLevel="0" collapsed="false">
      <c r="C57" s="408"/>
    </row>
  </sheetData>
  <mergeCells count="10">
    <mergeCell ref="A6:M6"/>
    <mergeCell ref="A7:M9"/>
    <mergeCell ref="A10:A13"/>
    <mergeCell ref="B10:B13"/>
    <mergeCell ref="C10:H12"/>
    <mergeCell ref="I10:I12"/>
    <mergeCell ref="J10:M12"/>
    <mergeCell ref="A20:C20"/>
    <mergeCell ref="A21:D21"/>
    <mergeCell ref="C56:D56"/>
  </mergeCells>
  <printOptions headings="false" gridLines="false" gridLinesSet="true" horizontalCentered="false" verticalCentered="false"/>
  <pageMargins left="0.511805555555555" right="0.511805555555555" top="0.7875" bottom="0.32916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AA259"/>
  <sheetViews>
    <sheetView showFormulas="false" showGridLines="true" showRowColHeaders="true" showZeros="true" rightToLeft="false" tabSelected="false" showOutlineSymbols="true" defaultGridColor="true" view="normal" topLeftCell="A81" colorId="64" zoomScale="95" zoomScaleNormal="95" zoomScalePageLayoutView="100" workbookViewId="0">
      <selection pane="topLeft" activeCell="M29" activeCellId="0" sqref="M29"/>
    </sheetView>
  </sheetViews>
  <sheetFormatPr defaultRowHeight="15" zeroHeight="false" outlineLevelRow="0" outlineLevelCol="0"/>
  <cols>
    <col collapsed="false" customWidth="true" hidden="false" outlineLevel="0" max="1" min="1" style="0" width="8.29"/>
    <col collapsed="false" customWidth="true" hidden="false" outlineLevel="0" max="2" min="2" style="0" width="6.87"/>
    <col collapsed="false" customWidth="true" hidden="false" outlineLevel="0" max="3" min="3" style="0" width="9.29"/>
    <col collapsed="false" customWidth="true" hidden="false" outlineLevel="0" max="11" min="4" style="0" width="8.29"/>
    <col collapsed="false" customWidth="true" hidden="false" outlineLevel="0" max="17" min="12" style="0" width="8.72"/>
    <col collapsed="false" customWidth="true" hidden="false" outlineLevel="0" max="18" min="18" style="0" width="14.01"/>
    <col collapsed="false" customWidth="true" hidden="false" outlineLevel="0" max="19" min="19" style="0" width="10.42"/>
    <col collapsed="false" customWidth="true" hidden="false" outlineLevel="0" max="20" min="20" style="409" width="10.42"/>
    <col collapsed="false" customWidth="true" hidden="false" outlineLevel="0" max="21" min="21" style="0" width="16.87"/>
    <col collapsed="false" customWidth="true" hidden="false" outlineLevel="0" max="22" min="22" style="0" width="13.43"/>
    <col collapsed="false" customWidth="true" hidden="false" outlineLevel="0" max="24" min="23" style="0" width="15.42"/>
    <col collapsed="false" customWidth="true" hidden="false" outlineLevel="0" max="25" min="25" style="0" width="19.3"/>
    <col collapsed="false" customWidth="true" hidden="false" outlineLevel="0" max="27" min="26" style="0" width="12.42"/>
    <col collapsed="false" customWidth="true" hidden="false" outlineLevel="0" max="1025" min="28" style="0" width="8.72"/>
  </cols>
  <sheetData>
    <row r="1" customFormat="false" ht="15" hidden="false" customHeight="true" outlineLevel="0" collapsed="false">
      <c r="A1" s="410" t="s">
        <v>190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T1" s="411"/>
      <c r="U1" s="412" t="s">
        <v>191</v>
      </c>
      <c r="V1" s="412"/>
      <c r="W1" s="413" t="n">
        <v>44</v>
      </c>
      <c r="X1" s="413" t="s">
        <v>192</v>
      </c>
    </row>
    <row r="2" customFormat="false" ht="15" hidden="false" customHeight="false" outlineLevel="0" collapsed="false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T2" s="411"/>
      <c r="U2" s="414" t="s">
        <v>193</v>
      </c>
      <c r="V2" s="414"/>
      <c r="W2" s="413" t="n">
        <v>6</v>
      </c>
      <c r="X2" s="413" t="s">
        <v>194</v>
      </c>
    </row>
    <row r="3" customFormat="false" ht="15" hidden="false" customHeight="true" outlineLevel="0" collapsed="false">
      <c r="A3" s="415" t="s">
        <v>6</v>
      </c>
      <c r="B3" s="416" t="str">
        <f aca="false">ESCOPO!A11</f>
        <v>1.1</v>
      </c>
      <c r="C3" s="417" t="s">
        <v>195</v>
      </c>
      <c r="D3" s="417"/>
      <c r="E3" s="417"/>
      <c r="F3" s="418" t="s">
        <v>196</v>
      </c>
      <c r="G3" s="418"/>
      <c r="H3" s="418"/>
      <c r="I3" s="419" t="str">
        <f aca="false">VLOOKUP(C3,ESCOPO!C:D,2,0)</f>
        <v>Dezembro/24 - Onerado</v>
      </c>
      <c r="J3" s="419"/>
      <c r="K3" s="419"/>
      <c r="L3" s="419"/>
      <c r="M3" s="419"/>
      <c r="N3" s="419"/>
      <c r="O3" s="419"/>
      <c r="P3" s="419"/>
      <c r="Q3" s="419"/>
      <c r="R3" s="419"/>
      <c r="T3" s="411"/>
      <c r="U3" s="420" t="s">
        <v>197</v>
      </c>
      <c r="V3" s="420"/>
      <c r="W3" s="421" t="n">
        <f aca="false">W1/W2</f>
        <v>7.33333333333333</v>
      </c>
      <c r="X3" s="422" t="s">
        <v>198</v>
      </c>
    </row>
    <row r="4" s="426" customFormat="true" ht="15" hidden="false" customHeight="false" outlineLevel="0" collapsed="false">
      <c r="A4" s="423" t="s">
        <v>199</v>
      </c>
      <c r="B4" s="423"/>
      <c r="C4" s="424" t="s">
        <v>7</v>
      </c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5" t="s">
        <v>28</v>
      </c>
      <c r="R4" s="425"/>
      <c r="T4" s="411"/>
      <c r="W4" s="427" t="n">
        <v>30</v>
      </c>
      <c r="X4" s="427" t="s">
        <v>200</v>
      </c>
    </row>
    <row r="5" s="431" customFormat="true" ht="15" hidden="false" customHeight="false" outlineLevel="0" collapsed="false">
      <c r="A5" s="428" t="str">
        <f aca="false">ESCOPO!C11</f>
        <v>CPU-01</v>
      </c>
      <c r="B5" s="428"/>
      <c r="C5" s="429" t="str">
        <f aca="false">ESCOPO!B11</f>
        <v>Relatório de gestão e fiscalização da execução dos contratos de manutenção preventiva e corretiva dos elevadores, inclusive o acompanhamento e controle das atividades contratuais relacionadas.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30" t="s">
        <v>201</v>
      </c>
      <c r="R5" s="430"/>
      <c r="T5" s="411"/>
      <c r="W5" s="432" t="n">
        <f aca="false">TRUNC((W3*W4),2)</f>
        <v>220</v>
      </c>
      <c r="X5" s="422" t="s">
        <v>202</v>
      </c>
    </row>
    <row r="6" customFormat="false" ht="15" hidden="false" customHeight="false" outlineLevel="0" collapsed="false">
      <c r="A6" s="433" t="s">
        <v>203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3"/>
      <c r="T6" s="411"/>
      <c r="U6" s="434" t="s">
        <v>204</v>
      </c>
      <c r="W6" s="434"/>
    </row>
    <row r="7" customFormat="false" ht="15" hidden="false" customHeight="false" outlineLevel="0" collapsed="false">
      <c r="A7" s="435" t="s">
        <v>26</v>
      </c>
      <c r="B7" s="435"/>
      <c r="C7" s="436" t="s">
        <v>7</v>
      </c>
      <c r="D7" s="436"/>
      <c r="E7" s="436"/>
      <c r="F7" s="436"/>
      <c r="G7" s="436"/>
      <c r="H7" s="436"/>
      <c r="I7" s="436"/>
      <c r="J7" s="436"/>
      <c r="K7" s="436"/>
      <c r="L7" s="437" t="s">
        <v>205</v>
      </c>
      <c r="M7" s="438" t="s">
        <v>206</v>
      </c>
      <c r="N7" s="438"/>
      <c r="O7" s="438" t="s">
        <v>207</v>
      </c>
      <c r="P7" s="438"/>
      <c r="Q7" s="438"/>
      <c r="R7" s="439" t="s">
        <v>14</v>
      </c>
      <c r="T7" s="411"/>
      <c r="U7" s="440" t="s">
        <v>55</v>
      </c>
      <c r="V7" s="440" t="s">
        <v>58</v>
      </c>
      <c r="W7" s="440" t="s">
        <v>208</v>
      </c>
      <c r="X7" s="441" t="s">
        <v>209</v>
      </c>
      <c r="Y7" s="442" t="s">
        <v>210</v>
      </c>
      <c r="Z7" s="441" t="s">
        <v>211</v>
      </c>
    </row>
    <row r="8" customFormat="false" ht="15" hidden="false" customHeight="false" outlineLevel="0" collapsed="false">
      <c r="A8" s="443" t="s">
        <v>144</v>
      </c>
      <c r="B8" s="443"/>
      <c r="C8" s="444" t="str">
        <f aca="false">VLOOKUP(A8,'TABELA SALARIAL'!$C$14:$L$18,2,0)</f>
        <v>ENGENHEIRO MECANICO COM ENCARGOS COMPLEMENTARES</v>
      </c>
      <c r="D8" s="444"/>
      <c r="E8" s="444"/>
      <c r="F8" s="444"/>
      <c r="G8" s="444"/>
      <c r="H8" s="444"/>
      <c r="I8" s="444"/>
      <c r="J8" s="444"/>
      <c r="K8" s="444"/>
      <c r="L8" s="445" t="s">
        <v>212</v>
      </c>
      <c r="M8" s="446" t="n">
        <v>4</v>
      </c>
      <c r="N8" s="446"/>
      <c r="O8" s="447" t="n">
        <f aca="false">VLOOKUP(A8,'TABELA SALARIAL'!$C$14:$L$18,10,0)</f>
        <v>56.3320763508498</v>
      </c>
      <c r="P8" s="447"/>
      <c r="Q8" s="447"/>
      <c r="R8" s="448" t="n">
        <f aca="false">TRUNC(M8*O8,2)</f>
        <v>225.32</v>
      </c>
      <c r="T8" s="411" t="n">
        <f aca="false">M8</f>
        <v>4</v>
      </c>
      <c r="U8" s="449" t="str">
        <f aca="false">'TABELA SALARIAL'!C15</f>
        <v>93565-b</v>
      </c>
      <c r="V8" s="450" t="str">
        <f aca="false">'TABELA SALARIAL'!D15</f>
        <v>ENGENHEIRO MECANICO COM ENCARGOS COMPLEMENTARES</v>
      </c>
      <c r="W8" s="451" t="n">
        <f aca="false">SUMIF($A$1:$R$77,U8,$T$1:$T$77)</f>
        <v>16</v>
      </c>
      <c r="X8" s="452" t="n">
        <f aca="false">W8/Y8</f>
        <v>0.533333333333333</v>
      </c>
      <c r="Y8" s="453" t="n">
        <v>30</v>
      </c>
      <c r="Z8" s="454"/>
    </row>
    <row r="9" customFormat="false" ht="15" hidden="false" customHeight="false" outlineLevel="0" collapsed="false">
      <c r="A9" s="455" t="n">
        <v>93566</v>
      </c>
      <c r="B9" s="455"/>
      <c r="C9" s="456" t="str">
        <f aca="false">VLOOKUP(A9,'TABELA SALARIAL'!$C$14:$L$18,2,0)</f>
        <v>AUXILIAR DE ESCRITORIO COM ENCARGOS COMPLEMENTARES</v>
      </c>
      <c r="D9" s="456"/>
      <c r="E9" s="456"/>
      <c r="F9" s="456"/>
      <c r="G9" s="456"/>
      <c r="H9" s="456"/>
      <c r="I9" s="456"/>
      <c r="J9" s="456"/>
      <c r="K9" s="456"/>
      <c r="L9" s="457" t="s">
        <v>212</v>
      </c>
      <c r="M9" s="458" t="n">
        <v>12</v>
      </c>
      <c r="N9" s="458"/>
      <c r="O9" s="459" t="n">
        <f aca="false">VLOOKUP(A9,'TABELA SALARIAL'!$C$14:$L$18,10,0)</f>
        <v>9.70208973337885</v>
      </c>
      <c r="P9" s="459"/>
      <c r="Q9" s="459"/>
      <c r="R9" s="460" t="n">
        <f aca="false">TRUNC(M9*O9,2)</f>
        <v>116.42</v>
      </c>
      <c r="T9" s="411" t="n">
        <f aca="false">M9</f>
        <v>12</v>
      </c>
      <c r="U9" s="461" t="n">
        <f aca="false">'TABELA SALARIAL'!C17</f>
        <v>93566</v>
      </c>
      <c r="V9" s="450" t="str">
        <f aca="false">'TABELA SALARIAL'!D17</f>
        <v>AUXILIAR DE ESCRITORIO COM ENCARGOS COMPLEMENTARES</v>
      </c>
      <c r="W9" s="451" t="n">
        <f aca="false">SUMIF($A$1:$R$77,U9,$T$1:$T$77)</f>
        <v>36</v>
      </c>
      <c r="X9" s="452" t="n">
        <f aca="false">W9/Y9</f>
        <v>1.2</v>
      </c>
      <c r="Y9" s="453" t="n">
        <v>30</v>
      </c>
      <c r="Z9" s="454"/>
    </row>
    <row r="10" customFormat="false" ht="15" hidden="false" customHeight="false" outlineLevel="0" collapsed="false">
      <c r="A10" s="462"/>
      <c r="B10" s="462"/>
      <c r="C10" s="456"/>
      <c r="D10" s="456"/>
      <c r="E10" s="456"/>
      <c r="F10" s="456"/>
      <c r="G10" s="456"/>
      <c r="H10" s="456"/>
      <c r="I10" s="456"/>
      <c r="J10" s="456"/>
      <c r="K10" s="456"/>
      <c r="L10" s="457"/>
      <c r="M10" s="463"/>
      <c r="N10" s="463"/>
      <c r="O10" s="459"/>
      <c r="P10" s="459"/>
      <c r="Q10" s="459"/>
      <c r="R10" s="460"/>
      <c r="T10" s="411" t="n">
        <f aca="false">M10</f>
        <v>0</v>
      </c>
      <c r="U10" s="449"/>
      <c r="V10" s="450"/>
      <c r="W10" s="451"/>
      <c r="X10" s="452"/>
      <c r="Y10" s="453"/>
      <c r="Z10" s="454"/>
    </row>
    <row r="11" customFormat="false" ht="15" hidden="false" customHeight="false" outlineLevel="0" collapsed="false">
      <c r="A11" s="464"/>
      <c r="B11" s="464"/>
      <c r="C11" s="456"/>
      <c r="D11" s="456"/>
      <c r="E11" s="456"/>
      <c r="F11" s="456"/>
      <c r="G11" s="456"/>
      <c r="H11" s="456"/>
      <c r="I11" s="456"/>
      <c r="J11" s="456"/>
      <c r="K11" s="456"/>
      <c r="L11" s="457"/>
      <c r="M11" s="465"/>
      <c r="N11" s="465"/>
      <c r="O11" s="466" t="s">
        <v>213</v>
      </c>
      <c r="P11" s="466"/>
      <c r="Q11" s="466"/>
      <c r="R11" s="467" t="n">
        <f aca="false">SUBTOTAL(9,R8:R10)</f>
        <v>341.74</v>
      </c>
      <c r="T11" s="411" t="n">
        <f aca="false">M11</f>
        <v>0</v>
      </c>
      <c r="U11" s="449"/>
      <c r="V11" s="450"/>
      <c r="W11" s="451"/>
      <c r="X11" s="452"/>
      <c r="Y11" s="453"/>
      <c r="Z11" s="454"/>
      <c r="AA11" s="468"/>
    </row>
    <row r="12" customFormat="false" ht="15" hidden="false" customHeight="false" outlineLevel="0" collapsed="false">
      <c r="A12" s="469" t="s">
        <v>214</v>
      </c>
      <c r="B12" s="469"/>
      <c r="C12" s="469"/>
      <c r="D12" s="469"/>
      <c r="E12" s="469"/>
      <c r="F12" s="469"/>
      <c r="G12" s="469"/>
      <c r="H12" s="469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T12" s="411" t="n">
        <f aca="false">M12</f>
        <v>0</v>
      </c>
      <c r="U12" s="449"/>
      <c r="V12" s="450"/>
      <c r="W12" s="451"/>
      <c r="X12" s="452"/>
      <c r="Y12" s="453"/>
      <c r="Z12" s="454"/>
    </row>
    <row r="13" customFormat="false" ht="15" hidden="false" customHeight="false" outlineLevel="0" collapsed="false">
      <c r="A13" s="470" t="s">
        <v>26</v>
      </c>
      <c r="B13" s="470"/>
      <c r="C13" s="436" t="s">
        <v>7</v>
      </c>
      <c r="D13" s="436"/>
      <c r="E13" s="436"/>
      <c r="F13" s="436"/>
      <c r="G13" s="436"/>
      <c r="H13" s="436"/>
      <c r="I13" s="436"/>
      <c r="J13" s="436"/>
      <c r="K13" s="436"/>
      <c r="L13" s="471" t="s">
        <v>205</v>
      </c>
      <c r="M13" s="471" t="s">
        <v>206</v>
      </c>
      <c r="N13" s="471"/>
      <c r="O13" s="471" t="s">
        <v>207</v>
      </c>
      <c r="P13" s="471"/>
      <c r="Q13" s="471"/>
      <c r="R13" s="471" t="s">
        <v>14</v>
      </c>
      <c r="T13" s="411" t="str">
        <f aca="false">M13</f>
        <v>QTDE</v>
      </c>
    </row>
    <row r="14" customFormat="false" ht="15" hidden="false" customHeight="true" outlineLevel="0" collapsed="false">
      <c r="A14" s="472"/>
      <c r="B14" s="472"/>
      <c r="C14" s="444"/>
      <c r="D14" s="444"/>
      <c r="E14" s="444"/>
      <c r="F14" s="444"/>
      <c r="G14" s="444"/>
      <c r="H14" s="444"/>
      <c r="I14" s="444"/>
      <c r="J14" s="444"/>
      <c r="K14" s="444"/>
      <c r="L14" s="457"/>
      <c r="M14" s="438"/>
      <c r="N14" s="438"/>
      <c r="O14" s="473"/>
      <c r="P14" s="473"/>
      <c r="Q14" s="473"/>
      <c r="R14" s="467"/>
      <c r="T14" s="411" t="n">
        <f aca="false">M14</f>
        <v>0</v>
      </c>
      <c r="W14" s="474" t="n">
        <f aca="false">SUM(W8:W12)</f>
        <v>52</v>
      </c>
      <c r="X14" s="474" t="n">
        <f aca="false">SUM(X8:X12)</f>
        <v>1.73333333333333</v>
      </c>
    </row>
    <row r="15" customFormat="false" ht="15" hidden="false" customHeight="false" outlineLevel="0" collapsed="false">
      <c r="A15" s="464"/>
      <c r="B15" s="464"/>
      <c r="C15" s="456"/>
      <c r="D15" s="456"/>
      <c r="E15" s="456"/>
      <c r="F15" s="456"/>
      <c r="G15" s="456"/>
      <c r="H15" s="456"/>
      <c r="I15" s="456"/>
      <c r="J15" s="456"/>
      <c r="K15" s="456"/>
      <c r="L15" s="457"/>
      <c r="M15" s="457"/>
      <c r="N15" s="457"/>
      <c r="O15" s="475" t="s">
        <v>215</v>
      </c>
      <c r="P15" s="475"/>
      <c r="Q15" s="475"/>
      <c r="R15" s="467" t="n">
        <f aca="false">SUBTOTAL(9,R14:R14)</f>
        <v>0</v>
      </c>
      <c r="T15" s="411" t="n">
        <f aca="false">M15</f>
        <v>0</v>
      </c>
      <c r="V15" s="476" t="s">
        <v>216</v>
      </c>
      <c r="W15" s="477" t="n">
        <f aca="false">SUM(W8:W8)</f>
        <v>16</v>
      </c>
    </row>
    <row r="16" customFormat="false" ht="15" hidden="false" customHeight="false" outlineLevel="0" collapsed="false">
      <c r="A16" s="478"/>
      <c r="B16" s="478"/>
      <c r="C16" s="479"/>
      <c r="D16" s="479"/>
      <c r="E16" s="479"/>
      <c r="F16" s="479"/>
      <c r="G16" s="479"/>
      <c r="H16" s="479"/>
      <c r="I16" s="479"/>
      <c r="J16" s="479"/>
      <c r="K16" s="479"/>
      <c r="L16" s="480"/>
      <c r="M16" s="480"/>
      <c r="N16" s="480"/>
      <c r="O16" s="481"/>
      <c r="P16" s="481"/>
      <c r="Q16" s="481"/>
      <c r="R16" s="482"/>
      <c r="T16" s="411" t="n">
        <f aca="false">M16</f>
        <v>0</v>
      </c>
      <c r="U16" s="483"/>
      <c r="V16" s="476" t="s">
        <v>217</v>
      </c>
      <c r="W16" s="477" t="n">
        <f aca="false">SUM(W9:W12)</f>
        <v>36</v>
      </c>
    </row>
    <row r="17" s="468" customFormat="true" ht="15" hidden="false" customHeight="false" outlineLevel="0" collapsed="false">
      <c r="A17" s="484" t="s">
        <v>218</v>
      </c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4"/>
      <c r="R17" s="485" t="n">
        <f aca="false">SUBTOTAL(9,R8:R16)</f>
        <v>341.74</v>
      </c>
      <c r="T17" s="411" t="n">
        <f aca="false">M17</f>
        <v>0</v>
      </c>
      <c r="U17" s="426"/>
      <c r="X17" s="426"/>
      <c r="Y17" s="426"/>
      <c r="Z17" s="426"/>
    </row>
    <row r="18" customFormat="false" ht="15" hidden="false" customHeight="true" outlineLevel="0" collapsed="false">
      <c r="A18" s="486" t="s">
        <v>219</v>
      </c>
      <c r="B18" s="487"/>
      <c r="C18" s="488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9"/>
      <c r="P18" s="489"/>
      <c r="Q18" s="489"/>
      <c r="R18" s="490"/>
      <c r="T18" s="411" t="n">
        <f aca="false">M18</f>
        <v>0</v>
      </c>
      <c r="U18" s="431"/>
      <c r="X18" s="431"/>
      <c r="Y18" s="431"/>
      <c r="Z18" s="431"/>
    </row>
    <row r="19" customFormat="false" ht="15" hidden="false" customHeight="true" outlineLevel="0" collapsed="false">
      <c r="A19" s="491" t="s">
        <v>220</v>
      </c>
      <c r="B19" s="492"/>
      <c r="C19" s="493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4"/>
      <c r="P19" s="494"/>
      <c r="Q19" s="494"/>
      <c r="R19" s="495"/>
      <c r="T19" s="411" t="n">
        <f aca="false">M19</f>
        <v>0</v>
      </c>
    </row>
    <row r="20" customFormat="false" ht="15" hidden="false" customHeight="true" outlineLevel="0" collapsed="false">
      <c r="A20" s="496"/>
      <c r="B20" s="497"/>
      <c r="C20" s="498"/>
      <c r="D20" s="499"/>
      <c r="E20" s="499"/>
      <c r="F20" s="500"/>
      <c r="G20" s="498"/>
      <c r="H20" s="500"/>
      <c r="I20" s="500"/>
      <c r="J20" s="497"/>
      <c r="K20" s="498"/>
      <c r="L20" s="500" t="s">
        <v>221</v>
      </c>
      <c r="M20" s="497"/>
      <c r="N20" s="497"/>
      <c r="O20" s="501"/>
      <c r="P20" s="501"/>
      <c r="Q20" s="501"/>
      <c r="R20" s="502"/>
      <c r="S20" s="503"/>
      <c r="T20" s="411" t="n">
        <f aca="false">M20</f>
        <v>0</v>
      </c>
      <c r="U20" s="434"/>
    </row>
    <row r="21" customFormat="false" ht="15" hidden="false" customHeight="true" outlineLevel="0" collapsed="false">
      <c r="A21" s="504" t="s">
        <v>190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T21" s="411" t="n">
        <f aca="false">M21</f>
        <v>0</v>
      </c>
      <c r="U21" s="412" t="s">
        <v>191</v>
      </c>
      <c r="V21" s="412"/>
    </row>
    <row r="22" customFormat="false" ht="15" hidden="false" customHeight="false" outlineLevel="0" collapsed="false">
      <c r="A22" s="504"/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T22" s="411" t="n">
        <f aca="false">M22</f>
        <v>0</v>
      </c>
      <c r="U22" s="414" t="s">
        <v>193</v>
      </c>
      <c r="V22" s="414"/>
    </row>
    <row r="23" customFormat="false" ht="15" hidden="false" customHeight="true" outlineLevel="0" collapsed="false">
      <c r="A23" s="505" t="s">
        <v>6</v>
      </c>
      <c r="B23" s="506" t="str">
        <f aca="false">ESCOPO!A12</f>
        <v>1.2</v>
      </c>
      <c r="C23" s="417" t="s">
        <v>195</v>
      </c>
      <c r="D23" s="417"/>
      <c r="E23" s="417"/>
      <c r="F23" s="418" t="s">
        <v>196</v>
      </c>
      <c r="G23" s="418"/>
      <c r="H23" s="418"/>
      <c r="I23" s="507" t="str">
        <f aca="false">VLOOKUP(C23,ESCOPO!C:D,2,0)</f>
        <v>Dezembro/24 - Onerado</v>
      </c>
      <c r="J23" s="507"/>
      <c r="K23" s="507"/>
      <c r="L23" s="507"/>
      <c r="M23" s="507"/>
      <c r="N23" s="507"/>
      <c r="O23" s="507"/>
      <c r="P23" s="507"/>
      <c r="Q23" s="507"/>
      <c r="R23" s="507"/>
      <c r="T23" s="411" t="n">
        <f aca="false">M23</f>
        <v>0</v>
      </c>
      <c r="U23" s="420" t="s">
        <v>197</v>
      </c>
      <c r="V23" s="420"/>
    </row>
    <row r="24" customFormat="false" ht="15" hidden="false" customHeight="false" outlineLevel="0" collapsed="false">
      <c r="A24" s="423" t="s">
        <v>199</v>
      </c>
      <c r="B24" s="423"/>
      <c r="C24" s="424" t="s">
        <v>7</v>
      </c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5" t="s">
        <v>28</v>
      </c>
      <c r="R24" s="425"/>
      <c r="T24" s="411" t="n">
        <f aca="false">M24</f>
        <v>0</v>
      </c>
    </row>
    <row r="25" customFormat="false" ht="15" hidden="false" customHeight="false" outlineLevel="0" collapsed="false">
      <c r="A25" s="428" t="str">
        <f aca="false">ESCOPO!C12</f>
        <v>CPU-02</v>
      </c>
      <c r="B25" s="428"/>
      <c r="C25" s="508" t="str">
        <f aca="false">ESCOPO!B12</f>
        <v>Relatório de fiscalização dos elevadores do edifício AFP.</v>
      </c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8"/>
      <c r="O25" s="508"/>
      <c r="P25" s="508"/>
      <c r="Q25" s="430" t="s">
        <v>201</v>
      </c>
      <c r="R25" s="430"/>
      <c r="T25" s="411" t="n">
        <f aca="false">M25</f>
        <v>0</v>
      </c>
    </row>
    <row r="26" customFormat="false" ht="15" hidden="false" customHeight="false" outlineLevel="0" collapsed="false">
      <c r="A26" s="433" t="s">
        <v>203</v>
      </c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3"/>
      <c r="O26" s="433"/>
      <c r="P26" s="433"/>
      <c r="Q26" s="433"/>
      <c r="R26" s="433"/>
      <c r="T26" s="411" t="n">
        <f aca="false">M26</f>
        <v>0</v>
      </c>
    </row>
    <row r="27" customFormat="false" ht="15" hidden="false" customHeight="false" outlineLevel="0" collapsed="false">
      <c r="A27" s="509" t="s">
        <v>26</v>
      </c>
      <c r="B27" s="509"/>
      <c r="C27" s="436" t="s">
        <v>7</v>
      </c>
      <c r="D27" s="436"/>
      <c r="E27" s="436"/>
      <c r="F27" s="436"/>
      <c r="G27" s="436"/>
      <c r="H27" s="436"/>
      <c r="I27" s="436"/>
      <c r="J27" s="436"/>
      <c r="K27" s="436"/>
      <c r="L27" s="471" t="s">
        <v>205</v>
      </c>
      <c r="M27" s="471" t="s">
        <v>206</v>
      </c>
      <c r="N27" s="471"/>
      <c r="O27" s="471" t="s">
        <v>207</v>
      </c>
      <c r="P27" s="471"/>
      <c r="Q27" s="471"/>
      <c r="R27" s="510" t="s">
        <v>14</v>
      </c>
      <c r="T27" s="411" t="str">
        <f aca="false">M27</f>
        <v>QTDE</v>
      </c>
    </row>
    <row r="28" customFormat="false" ht="15" hidden="false" customHeight="true" outlineLevel="0" collapsed="false">
      <c r="A28" s="511" t="s">
        <v>144</v>
      </c>
      <c r="B28" s="511"/>
      <c r="C28" s="444" t="str">
        <f aca="false">VLOOKUP(A28,'TABELA SALARIAL'!$C$14:$L$18,2,0)</f>
        <v>ENGENHEIRO MECANICO COM ENCARGOS COMPLEMENTARES</v>
      </c>
      <c r="D28" s="444"/>
      <c r="E28" s="444"/>
      <c r="F28" s="444"/>
      <c r="G28" s="444"/>
      <c r="H28" s="444"/>
      <c r="I28" s="444"/>
      <c r="J28" s="444"/>
      <c r="K28" s="444"/>
      <c r="L28" s="457" t="s">
        <v>212</v>
      </c>
      <c r="M28" s="512" t="n">
        <v>4</v>
      </c>
      <c r="N28" s="512"/>
      <c r="O28" s="447" t="n">
        <f aca="false">VLOOKUP(A28,'TABELA SALARIAL'!$C$14:$L$18,10,0)</f>
        <v>56.3320763508498</v>
      </c>
      <c r="P28" s="447"/>
      <c r="Q28" s="447"/>
      <c r="R28" s="460" t="n">
        <f aca="false">TRUNC(M28*O28,2)</f>
        <v>225.32</v>
      </c>
      <c r="T28" s="411" t="n">
        <f aca="false">M28</f>
        <v>4</v>
      </c>
    </row>
    <row r="29" customFormat="false" ht="15" hidden="false" customHeight="false" outlineLevel="0" collapsed="false">
      <c r="A29" s="462" t="n">
        <v>93566</v>
      </c>
      <c r="B29" s="462"/>
      <c r="C29" s="456" t="str">
        <f aca="false">VLOOKUP(A29,'TABELA SALARIAL'!$C$14:$L$18,2,0)</f>
        <v>AUXILIAR DE ESCRITORIO COM ENCARGOS COMPLEMENTARES</v>
      </c>
      <c r="D29" s="456"/>
      <c r="E29" s="456"/>
      <c r="F29" s="456"/>
      <c r="G29" s="456"/>
      <c r="H29" s="456"/>
      <c r="I29" s="456"/>
      <c r="J29" s="456"/>
      <c r="K29" s="456"/>
      <c r="L29" s="457" t="s">
        <v>212</v>
      </c>
      <c r="M29" s="512" t="n">
        <v>8</v>
      </c>
      <c r="N29" s="512"/>
      <c r="O29" s="459" t="n">
        <f aca="false">VLOOKUP(A29,'TABELA SALARIAL'!$C$14:$L$18,10,0)</f>
        <v>9.70208973337885</v>
      </c>
      <c r="P29" s="459"/>
      <c r="Q29" s="459"/>
      <c r="R29" s="460" t="n">
        <f aca="false">TRUNC(M29*O29,2)</f>
        <v>77.61</v>
      </c>
      <c r="T29" s="411" t="n">
        <f aca="false">M29</f>
        <v>8</v>
      </c>
    </row>
    <row r="30" customFormat="false" ht="15" hidden="false" customHeight="false" outlineLevel="0" collapsed="false">
      <c r="A30" s="462"/>
      <c r="B30" s="462"/>
      <c r="C30" s="513"/>
      <c r="D30" s="513"/>
      <c r="E30" s="513"/>
      <c r="F30" s="513"/>
      <c r="G30" s="513"/>
      <c r="H30" s="513"/>
      <c r="I30" s="513"/>
      <c r="J30" s="513"/>
      <c r="K30" s="513"/>
      <c r="L30" s="457"/>
      <c r="M30" s="514"/>
      <c r="N30" s="514"/>
      <c r="O30" s="466" t="s">
        <v>213</v>
      </c>
      <c r="P30" s="466"/>
      <c r="Q30" s="466"/>
      <c r="R30" s="467" t="n">
        <f aca="false">SUBTOTAL(9,R28:R29)</f>
        <v>302.93</v>
      </c>
      <c r="T30" s="411" t="n">
        <f aca="false">M30</f>
        <v>0</v>
      </c>
    </row>
    <row r="31" customFormat="false" ht="15" hidden="false" customHeight="false" outlineLevel="0" collapsed="false">
      <c r="A31" s="515" t="s">
        <v>214</v>
      </c>
      <c r="B31" s="515"/>
      <c r="C31" s="515"/>
      <c r="D31" s="515"/>
      <c r="E31" s="515"/>
      <c r="F31" s="515"/>
      <c r="G31" s="515"/>
      <c r="H31" s="515"/>
      <c r="I31" s="515"/>
      <c r="J31" s="515"/>
      <c r="K31" s="515"/>
      <c r="L31" s="515"/>
      <c r="M31" s="515"/>
      <c r="N31" s="515"/>
      <c r="O31" s="515"/>
      <c r="P31" s="515"/>
      <c r="Q31" s="515"/>
      <c r="R31" s="515"/>
      <c r="T31" s="411" t="n">
        <f aca="false">M31</f>
        <v>0</v>
      </c>
    </row>
    <row r="32" customFormat="false" ht="15" hidden="false" customHeight="false" outlineLevel="0" collapsed="false">
      <c r="A32" s="435" t="s">
        <v>26</v>
      </c>
      <c r="B32" s="435"/>
      <c r="C32" s="436" t="s">
        <v>7</v>
      </c>
      <c r="D32" s="436"/>
      <c r="E32" s="436"/>
      <c r="F32" s="436"/>
      <c r="G32" s="436"/>
      <c r="H32" s="436"/>
      <c r="I32" s="436"/>
      <c r="J32" s="436"/>
      <c r="K32" s="436"/>
      <c r="L32" s="471" t="s">
        <v>205</v>
      </c>
      <c r="M32" s="471" t="s">
        <v>206</v>
      </c>
      <c r="N32" s="471"/>
      <c r="O32" s="471" t="s">
        <v>207</v>
      </c>
      <c r="P32" s="471"/>
      <c r="Q32" s="471"/>
      <c r="R32" s="510" t="s">
        <v>14</v>
      </c>
      <c r="T32" s="411" t="str">
        <f aca="false">M32</f>
        <v>QTDE</v>
      </c>
    </row>
    <row r="33" customFormat="false" ht="15" hidden="false" customHeight="false" outlineLevel="0" collapsed="false">
      <c r="A33" s="516"/>
      <c r="B33" s="516"/>
      <c r="C33" s="517"/>
      <c r="D33" s="517"/>
      <c r="E33" s="517"/>
      <c r="F33" s="517"/>
      <c r="G33" s="517"/>
      <c r="H33" s="517"/>
      <c r="I33" s="517"/>
      <c r="J33" s="517"/>
      <c r="K33" s="517"/>
      <c r="L33" s="518"/>
      <c r="M33" s="519"/>
      <c r="N33" s="519"/>
      <c r="O33" s="520"/>
      <c r="P33" s="520"/>
      <c r="Q33" s="520"/>
      <c r="R33" s="460" t="n">
        <f aca="false">TRUNC(M33*O33,2)</f>
        <v>0</v>
      </c>
      <c r="T33" s="411" t="n">
        <f aca="false">M33</f>
        <v>0</v>
      </c>
    </row>
    <row r="34" customFormat="false" ht="15" hidden="false" customHeight="false" outlineLevel="0" collapsed="false">
      <c r="A34" s="462"/>
      <c r="B34" s="462"/>
      <c r="C34" s="513"/>
      <c r="D34" s="513"/>
      <c r="E34" s="513"/>
      <c r="F34" s="513"/>
      <c r="G34" s="513"/>
      <c r="H34" s="513"/>
      <c r="I34" s="513"/>
      <c r="J34" s="513"/>
      <c r="K34" s="513"/>
      <c r="L34" s="457"/>
      <c r="M34" s="458"/>
      <c r="N34" s="458"/>
      <c r="O34" s="475" t="s">
        <v>215</v>
      </c>
      <c r="P34" s="475"/>
      <c r="Q34" s="475"/>
      <c r="R34" s="467" t="n">
        <f aca="false">SUBTOTAL(9,R33:R33)</f>
        <v>0</v>
      </c>
      <c r="T34" s="411" t="n">
        <f aca="false">M34</f>
        <v>0</v>
      </c>
    </row>
    <row r="35" customFormat="false" ht="15" hidden="false" customHeight="false" outlineLevel="0" collapsed="false">
      <c r="A35" s="521"/>
      <c r="B35" s="521"/>
      <c r="C35" s="522"/>
      <c r="D35" s="522"/>
      <c r="E35" s="522"/>
      <c r="F35" s="522"/>
      <c r="G35" s="522"/>
      <c r="H35" s="522"/>
      <c r="I35" s="522"/>
      <c r="J35" s="522"/>
      <c r="K35" s="522"/>
      <c r="L35" s="523"/>
      <c r="M35" s="480"/>
      <c r="N35" s="480"/>
      <c r="O35" s="524"/>
      <c r="P35" s="524"/>
      <c r="Q35" s="524"/>
      <c r="R35" s="482"/>
      <c r="T35" s="411" t="n">
        <f aca="false">M35</f>
        <v>0</v>
      </c>
    </row>
    <row r="36" customFormat="false" ht="15" hidden="false" customHeight="false" outlineLevel="0" collapsed="false">
      <c r="A36" s="484" t="s">
        <v>218</v>
      </c>
      <c r="B36" s="484"/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  <c r="R36" s="485" t="n">
        <f aca="false">SUBTOTAL(9,R28:R35)</f>
        <v>302.93</v>
      </c>
      <c r="T36" s="411" t="n">
        <f aca="false">M36</f>
        <v>0</v>
      </c>
    </row>
    <row r="37" customFormat="false" ht="15" hidden="false" customHeight="false" outlineLevel="0" collapsed="false">
      <c r="A37" s="486" t="s">
        <v>219</v>
      </c>
      <c r="B37" s="487"/>
      <c r="C37" s="488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9"/>
      <c r="P37" s="489"/>
      <c r="Q37" s="489"/>
      <c r="R37" s="490"/>
      <c r="T37" s="411" t="n">
        <f aca="false">M37</f>
        <v>0</v>
      </c>
    </row>
    <row r="38" customFormat="false" ht="15" hidden="false" customHeight="false" outlineLevel="0" collapsed="false">
      <c r="A38" s="491" t="s">
        <v>220</v>
      </c>
      <c r="B38" s="492"/>
      <c r="C38" s="493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4"/>
      <c r="P38" s="494"/>
      <c r="Q38" s="494"/>
      <c r="R38" s="525"/>
      <c r="T38" s="411" t="n">
        <f aca="false">M38</f>
        <v>0</v>
      </c>
    </row>
    <row r="39" customFormat="false" ht="15" hidden="false" customHeight="false" outlineLevel="0" collapsed="false">
      <c r="A39" s="496"/>
      <c r="B39" s="497"/>
      <c r="C39" s="498"/>
      <c r="D39" s="499"/>
      <c r="E39" s="499"/>
      <c r="F39" s="500"/>
      <c r="G39" s="498"/>
      <c r="H39" s="500"/>
      <c r="I39" s="500"/>
      <c r="J39" s="497"/>
      <c r="K39" s="498"/>
      <c r="L39" s="500" t="s">
        <v>221</v>
      </c>
      <c r="M39" s="497"/>
      <c r="N39" s="497"/>
      <c r="O39" s="501"/>
      <c r="P39" s="501"/>
      <c r="Q39" s="501"/>
      <c r="R39" s="502"/>
      <c r="T39" s="411" t="n">
        <f aca="false">M39</f>
        <v>0</v>
      </c>
    </row>
    <row r="40" customFormat="false" ht="15" hidden="false" customHeight="true" outlineLevel="0" collapsed="false">
      <c r="A40" s="504" t="s">
        <v>190</v>
      </c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504"/>
      <c r="P40" s="504"/>
      <c r="Q40" s="504"/>
      <c r="R40" s="504"/>
      <c r="T40" s="411" t="n">
        <f aca="false">M40</f>
        <v>0</v>
      </c>
    </row>
    <row r="41" customFormat="false" ht="15" hidden="false" customHeight="false" outlineLevel="0" collapsed="false">
      <c r="A41" s="504"/>
      <c r="B41" s="504"/>
      <c r="C41" s="504"/>
      <c r="D41" s="504"/>
      <c r="E41" s="504"/>
      <c r="F41" s="504"/>
      <c r="G41" s="504"/>
      <c r="H41" s="504"/>
      <c r="I41" s="504"/>
      <c r="J41" s="504"/>
      <c r="K41" s="504"/>
      <c r="L41" s="504"/>
      <c r="M41" s="504"/>
      <c r="N41" s="504"/>
      <c r="O41" s="504"/>
      <c r="P41" s="504"/>
      <c r="Q41" s="504"/>
      <c r="R41" s="504"/>
      <c r="T41" s="411" t="n">
        <f aca="false">M41</f>
        <v>0</v>
      </c>
    </row>
    <row r="42" customFormat="false" ht="15" hidden="false" customHeight="true" outlineLevel="0" collapsed="false">
      <c r="A42" s="505" t="s">
        <v>6</v>
      </c>
      <c r="B42" s="506" t="str">
        <f aca="false">ESCOPO!A13</f>
        <v>1.3</v>
      </c>
      <c r="C42" s="417" t="s">
        <v>195</v>
      </c>
      <c r="D42" s="417"/>
      <c r="E42" s="417"/>
      <c r="F42" s="418" t="s">
        <v>196</v>
      </c>
      <c r="G42" s="418"/>
      <c r="H42" s="418"/>
      <c r="I42" s="507" t="str">
        <f aca="false">VLOOKUP(C42,ESCOPO!C:D,2,0)</f>
        <v>Dezembro/24 - Onerado</v>
      </c>
      <c r="J42" s="507"/>
      <c r="K42" s="507"/>
      <c r="L42" s="507"/>
      <c r="M42" s="507"/>
      <c r="N42" s="507"/>
      <c r="O42" s="507"/>
      <c r="P42" s="507"/>
      <c r="Q42" s="507"/>
      <c r="R42" s="507"/>
      <c r="T42" s="411" t="n">
        <f aca="false">M42</f>
        <v>0</v>
      </c>
    </row>
    <row r="43" customFormat="false" ht="15" hidden="false" customHeight="false" outlineLevel="0" collapsed="false">
      <c r="A43" s="423" t="s">
        <v>199</v>
      </c>
      <c r="B43" s="423"/>
      <c r="C43" s="424" t="s">
        <v>7</v>
      </c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424"/>
      <c r="Q43" s="425" t="s">
        <v>28</v>
      </c>
      <c r="R43" s="425"/>
      <c r="T43" s="411" t="n">
        <f aca="false">M43</f>
        <v>0</v>
      </c>
    </row>
    <row r="44" customFormat="false" ht="15" hidden="false" customHeight="false" outlineLevel="0" collapsed="false">
      <c r="A44" s="428" t="str">
        <f aca="false">ESCOPO!C13</f>
        <v>CPU-03</v>
      </c>
      <c r="B44" s="428"/>
      <c r="C44" s="508" t="str">
        <f aca="false">ESCOPO!B13</f>
        <v>Relatório de fiscalização dos elevadores do edifício ERA.</v>
      </c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430" t="s">
        <v>201</v>
      </c>
      <c r="R44" s="430"/>
      <c r="T44" s="411" t="n">
        <f aca="false">M44</f>
        <v>0</v>
      </c>
    </row>
    <row r="45" customFormat="false" ht="15" hidden="false" customHeight="false" outlineLevel="0" collapsed="false">
      <c r="A45" s="433" t="s">
        <v>203</v>
      </c>
      <c r="B45" s="433"/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  <c r="T45" s="411" t="n">
        <f aca="false">M45</f>
        <v>0</v>
      </c>
    </row>
    <row r="46" customFormat="false" ht="15" hidden="false" customHeight="false" outlineLevel="0" collapsed="false">
      <c r="A46" s="509" t="s">
        <v>26</v>
      </c>
      <c r="B46" s="509"/>
      <c r="C46" s="436" t="s">
        <v>7</v>
      </c>
      <c r="D46" s="436"/>
      <c r="E46" s="436"/>
      <c r="F46" s="436"/>
      <c r="G46" s="436"/>
      <c r="H46" s="436"/>
      <c r="I46" s="436"/>
      <c r="J46" s="436"/>
      <c r="K46" s="436"/>
      <c r="L46" s="471" t="s">
        <v>205</v>
      </c>
      <c r="M46" s="471" t="s">
        <v>206</v>
      </c>
      <c r="N46" s="471"/>
      <c r="O46" s="471" t="s">
        <v>207</v>
      </c>
      <c r="P46" s="471"/>
      <c r="Q46" s="471"/>
      <c r="R46" s="510" t="s">
        <v>14</v>
      </c>
      <c r="T46" s="411" t="str">
        <f aca="false">M46</f>
        <v>QTDE</v>
      </c>
    </row>
    <row r="47" customFormat="false" ht="15" hidden="false" customHeight="true" outlineLevel="0" collapsed="false">
      <c r="A47" s="511" t="s">
        <v>144</v>
      </c>
      <c r="B47" s="511"/>
      <c r="C47" s="444" t="str">
        <f aca="false">VLOOKUP(A47,'TABELA SALARIAL'!$C$14:$L$18,2,0)</f>
        <v>ENGENHEIRO MECANICO COM ENCARGOS COMPLEMENTARES</v>
      </c>
      <c r="D47" s="444"/>
      <c r="E47" s="444"/>
      <c r="F47" s="444"/>
      <c r="G47" s="444"/>
      <c r="H47" s="444"/>
      <c r="I47" s="444"/>
      <c r="J47" s="444"/>
      <c r="K47" s="444"/>
      <c r="L47" s="457" t="s">
        <v>212</v>
      </c>
      <c r="M47" s="512" t="n">
        <v>4</v>
      </c>
      <c r="N47" s="512"/>
      <c r="O47" s="447" t="n">
        <f aca="false">VLOOKUP(A47,'TABELA SALARIAL'!$C$14:$L$18,10,0)</f>
        <v>56.3320763508498</v>
      </c>
      <c r="P47" s="447"/>
      <c r="Q47" s="447"/>
      <c r="R47" s="460" t="n">
        <f aca="false">TRUNC(M47*O47,2)</f>
        <v>225.32</v>
      </c>
      <c r="T47" s="411" t="n">
        <f aca="false">M47</f>
        <v>4</v>
      </c>
    </row>
    <row r="48" customFormat="false" ht="15" hidden="false" customHeight="false" outlineLevel="0" collapsed="false">
      <c r="A48" s="462" t="n">
        <v>93566</v>
      </c>
      <c r="B48" s="462"/>
      <c r="C48" s="456" t="str">
        <f aca="false">VLOOKUP(A48,'TABELA SALARIAL'!$C$14:$L$18,2,0)</f>
        <v>AUXILIAR DE ESCRITORIO COM ENCARGOS COMPLEMENTARES</v>
      </c>
      <c r="D48" s="456"/>
      <c r="E48" s="456"/>
      <c r="F48" s="456"/>
      <c r="G48" s="456"/>
      <c r="H48" s="456"/>
      <c r="I48" s="456"/>
      <c r="J48" s="456"/>
      <c r="K48" s="456"/>
      <c r="L48" s="457" t="s">
        <v>212</v>
      </c>
      <c r="M48" s="512" t="n">
        <v>8</v>
      </c>
      <c r="N48" s="512"/>
      <c r="O48" s="459" t="n">
        <f aca="false">VLOOKUP(A48,'TABELA SALARIAL'!$C$14:$L$18,10,0)</f>
        <v>9.70208973337885</v>
      </c>
      <c r="P48" s="459"/>
      <c r="Q48" s="459"/>
      <c r="R48" s="460" t="n">
        <f aca="false">TRUNC(M48*O48,2)</f>
        <v>77.61</v>
      </c>
      <c r="T48" s="411" t="n">
        <f aca="false">M48</f>
        <v>8</v>
      </c>
    </row>
    <row r="49" customFormat="false" ht="15" hidden="false" customHeight="false" outlineLevel="0" collapsed="false">
      <c r="A49" s="462"/>
      <c r="B49" s="462"/>
      <c r="C49" s="513"/>
      <c r="D49" s="513"/>
      <c r="E49" s="513"/>
      <c r="F49" s="513"/>
      <c r="G49" s="513"/>
      <c r="H49" s="513"/>
      <c r="I49" s="513"/>
      <c r="J49" s="513"/>
      <c r="K49" s="513"/>
      <c r="L49" s="457"/>
      <c r="M49" s="514"/>
      <c r="N49" s="514"/>
      <c r="O49" s="466" t="s">
        <v>213</v>
      </c>
      <c r="P49" s="466"/>
      <c r="Q49" s="466"/>
      <c r="R49" s="467" t="n">
        <f aca="false">SUBTOTAL(9,R47:R48)</f>
        <v>302.93</v>
      </c>
      <c r="T49" s="411" t="n">
        <f aca="false">M49</f>
        <v>0</v>
      </c>
    </row>
    <row r="50" customFormat="false" ht="15" hidden="false" customHeight="false" outlineLevel="0" collapsed="false">
      <c r="A50" s="515" t="s">
        <v>214</v>
      </c>
      <c r="B50" s="515"/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T50" s="411" t="n">
        <f aca="false">M50</f>
        <v>0</v>
      </c>
    </row>
    <row r="51" customFormat="false" ht="15" hidden="false" customHeight="false" outlineLevel="0" collapsed="false">
      <c r="A51" s="435" t="s">
        <v>26</v>
      </c>
      <c r="B51" s="435"/>
      <c r="C51" s="436" t="s">
        <v>7</v>
      </c>
      <c r="D51" s="436"/>
      <c r="E51" s="436"/>
      <c r="F51" s="436"/>
      <c r="G51" s="436"/>
      <c r="H51" s="436"/>
      <c r="I51" s="436"/>
      <c r="J51" s="436"/>
      <c r="K51" s="436"/>
      <c r="L51" s="471" t="s">
        <v>205</v>
      </c>
      <c r="M51" s="471" t="s">
        <v>206</v>
      </c>
      <c r="N51" s="471"/>
      <c r="O51" s="471" t="s">
        <v>207</v>
      </c>
      <c r="P51" s="471"/>
      <c r="Q51" s="471"/>
      <c r="R51" s="510" t="s">
        <v>14</v>
      </c>
      <c r="T51" s="411" t="str">
        <f aca="false">M51</f>
        <v>QTDE</v>
      </c>
    </row>
    <row r="52" customFormat="false" ht="15" hidden="false" customHeight="false" outlineLevel="0" collapsed="false">
      <c r="A52" s="516"/>
      <c r="B52" s="516"/>
      <c r="C52" s="517"/>
      <c r="D52" s="517"/>
      <c r="E52" s="517"/>
      <c r="F52" s="517"/>
      <c r="G52" s="517"/>
      <c r="H52" s="517"/>
      <c r="I52" s="517"/>
      <c r="J52" s="517"/>
      <c r="K52" s="517"/>
      <c r="L52" s="518"/>
      <c r="M52" s="519"/>
      <c r="N52" s="519"/>
      <c r="O52" s="520"/>
      <c r="P52" s="520"/>
      <c r="Q52" s="520"/>
      <c r="R52" s="460"/>
      <c r="T52" s="411" t="n">
        <f aca="false">M52</f>
        <v>0</v>
      </c>
    </row>
    <row r="53" customFormat="false" ht="15" hidden="false" customHeight="false" outlineLevel="0" collapsed="false">
      <c r="A53" s="462"/>
      <c r="B53" s="462"/>
      <c r="C53" s="513"/>
      <c r="D53" s="513"/>
      <c r="E53" s="513"/>
      <c r="F53" s="513"/>
      <c r="G53" s="513"/>
      <c r="H53" s="513"/>
      <c r="I53" s="513"/>
      <c r="J53" s="513"/>
      <c r="K53" s="513"/>
      <c r="L53" s="457"/>
      <c r="M53" s="458"/>
      <c r="N53" s="458"/>
      <c r="O53" s="475" t="s">
        <v>215</v>
      </c>
      <c r="P53" s="475"/>
      <c r="Q53" s="475"/>
      <c r="R53" s="467" t="n">
        <f aca="false">SUBTOTAL(9,R52:R52)</f>
        <v>0</v>
      </c>
      <c r="T53" s="411" t="n">
        <f aca="false">M53</f>
        <v>0</v>
      </c>
    </row>
    <row r="54" customFormat="false" ht="15" hidden="false" customHeight="false" outlineLevel="0" collapsed="false">
      <c r="A54" s="521"/>
      <c r="B54" s="521"/>
      <c r="C54" s="522"/>
      <c r="D54" s="522"/>
      <c r="E54" s="522"/>
      <c r="F54" s="522"/>
      <c r="G54" s="522"/>
      <c r="H54" s="522"/>
      <c r="I54" s="522"/>
      <c r="J54" s="522"/>
      <c r="K54" s="522"/>
      <c r="L54" s="523"/>
      <c r="M54" s="480"/>
      <c r="N54" s="480"/>
      <c r="O54" s="524"/>
      <c r="P54" s="524"/>
      <c r="Q54" s="524"/>
      <c r="R54" s="482"/>
      <c r="T54" s="411" t="n">
        <f aca="false">M54</f>
        <v>0</v>
      </c>
    </row>
    <row r="55" customFormat="false" ht="15" hidden="false" customHeight="false" outlineLevel="0" collapsed="false">
      <c r="A55" s="484" t="s">
        <v>218</v>
      </c>
      <c r="B55" s="484"/>
      <c r="C55" s="484"/>
      <c r="D55" s="484"/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  <c r="P55" s="484"/>
      <c r="Q55" s="484"/>
      <c r="R55" s="485" t="n">
        <f aca="false">SUBTOTAL(9,R47:R54)</f>
        <v>302.93</v>
      </c>
      <c r="T55" s="411" t="n">
        <f aca="false">M55</f>
        <v>0</v>
      </c>
    </row>
    <row r="56" customFormat="false" ht="15" hidden="false" customHeight="false" outlineLevel="0" collapsed="false">
      <c r="A56" s="486" t="s">
        <v>219</v>
      </c>
      <c r="B56" s="487"/>
      <c r="C56" s="488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9"/>
      <c r="P56" s="489"/>
      <c r="Q56" s="489"/>
      <c r="R56" s="490"/>
      <c r="T56" s="411" t="n">
        <f aca="false">M56</f>
        <v>0</v>
      </c>
    </row>
    <row r="57" customFormat="false" ht="15" hidden="false" customHeight="false" outlineLevel="0" collapsed="false">
      <c r="A57" s="491" t="s">
        <v>220</v>
      </c>
      <c r="B57" s="492"/>
      <c r="C57" s="493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4"/>
      <c r="P57" s="494"/>
      <c r="Q57" s="494"/>
      <c r="R57" s="525"/>
      <c r="T57" s="411" t="n">
        <f aca="false">M57</f>
        <v>0</v>
      </c>
    </row>
    <row r="58" customFormat="false" ht="15" hidden="false" customHeight="false" outlineLevel="0" collapsed="false">
      <c r="A58" s="496"/>
      <c r="B58" s="497"/>
      <c r="C58" s="498"/>
      <c r="D58" s="499"/>
      <c r="E58" s="499"/>
      <c r="F58" s="500"/>
      <c r="G58" s="498"/>
      <c r="H58" s="500"/>
      <c r="I58" s="500"/>
      <c r="J58" s="497"/>
      <c r="K58" s="498"/>
      <c r="L58" s="500" t="s">
        <v>221</v>
      </c>
      <c r="M58" s="497"/>
      <c r="N58" s="497"/>
      <c r="O58" s="501"/>
      <c r="P58" s="501"/>
      <c r="Q58" s="501"/>
      <c r="R58" s="502"/>
      <c r="T58" s="411" t="n">
        <f aca="false">M58</f>
        <v>0</v>
      </c>
    </row>
    <row r="59" customFormat="false" ht="15" hidden="false" customHeight="true" outlineLevel="0" collapsed="false">
      <c r="A59" s="504" t="s">
        <v>190</v>
      </c>
      <c r="B59" s="504"/>
      <c r="C59" s="504"/>
      <c r="D59" s="504"/>
      <c r="E59" s="504"/>
      <c r="F59" s="504"/>
      <c r="G59" s="504"/>
      <c r="H59" s="504"/>
      <c r="I59" s="504"/>
      <c r="J59" s="504"/>
      <c r="K59" s="504"/>
      <c r="L59" s="504"/>
      <c r="M59" s="504"/>
      <c r="N59" s="504"/>
      <c r="O59" s="504"/>
      <c r="P59" s="504"/>
      <c r="Q59" s="504"/>
      <c r="R59" s="504"/>
      <c r="T59" s="411" t="n">
        <f aca="false">M59</f>
        <v>0</v>
      </c>
    </row>
    <row r="60" customFormat="false" ht="15" hidden="false" customHeight="false" outlineLevel="0" collapsed="false">
      <c r="A60" s="504"/>
      <c r="B60" s="504"/>
      <c r="C60" s="504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504"/>
      <c r="T60" s="411" t="n">
        <f aca="false">M60</f>
        <v>0</v>
      </c>
    </row>
    <row r="61" customFormat="false" ht="15" hidden="false" customHeight="true" outlineLevel="0" collapsed="false">
      <c r="A61" s="505" t="s">
        <v>6</v>
      </c>
      <c r="B61" s="506" t="str">
        <f aca="false">ESCOPO!A14</f>
        <v>1.4</v>
      </c>
      <c r="C61" s="417" t="s">
        <v>195</v>
      </c>
      <c r="D61" s="417"/>
      <c r="E61" s="417"/>
      <c r="F61" s="418" t="s">
        <v>196</v>
      </c>
      <c r="G61" s="418"/>
      <c r="H61" s="418"/>
      <c r="I61" s="507" t="str">
        <f aca="false">VLOOKUP(C61,ESCOPO!C:D,2,0)</f>
        <v>Dezembro/24 - Onerado</v>
      </c>
      <c r="J61" s="507"/>
      <c r="K61" s="507"/>
      <c r="L61" s="507"/>
      <c r="M61" s="507"/>
      <c r="N61" s="507"/>
      <c r="O61" s="507"/>
      <c r="P61" s="507"/>
      <c r="Q61" s="507"/>
      <c r="R61" s="507"/>
      <c r="T61" s="411" t="n">
        <f aca="false">M61</f>
        <v>0</v>
      </c>
    </row>
    <row r="62" customFormat="false" ht="15" hidden="false" customHeight="false" outlineLevel="0" collapsed="false">
      <c r="A62" s="423" t="s">
        <v>199</v>
      </c>
      <c r="B62" s="423"/>
      <c r="C62" s="424" t="s">
        <v>7</v>
      </c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5" t="s">
        <v>28</v>
      </c>
      <c r="R62" s="425"/>
      <c r="T62" s="411" t="n">
        <f aca="false">M62</f>
        <v>0</v>
      </c>
    </row>
    <row r="63" customFormat="false" ht="15" hidden="false" customHeight="false" outlineLevel="0" collapsed="false">
      <c r="A63" s="428" t="str">
        <f aca="false">ESCOPO!C14</f>
        <v>CPU-04</v>
      </c>
      <c r="B63" s="428"/>
      <c r="C63" s="508" t="str">
        <f aca="false">ESCOPO!B14</f>
        <v>Relatório de fiscalização dos elevadores do edifício ODC.</v>
      </c>
      <c r="D63" s="508"/>
      <c r="E63" s="508"/>
      <c r="F63" s="508"/>
      <c r="G63" s="508"/>
      <c r="H63" s="508"/>
      <c r="I63" s="508"/>
      <c r="J63" s="508"/>
      <c r="K63" s="508"/>
      <c r="L63" s="508"/>
      <c r="M63" s="508"/>
      <c r="N63" s="508"/>
      <c r="O63" s="508"/>
      <c r="P63" s="508"/>
      <c r="Q63" s="430" t="s">
        <v>201</v>
      </c>
      <c r="R63" s="430"/>
      <c r="T63" s="411" t="n">
        <f aca="false">M63</f>
        <v>0</v>
      </c>
    </row>
    <row r="64" customFormat="false" ht="15" hidden="false" customHeight="false" outlineLevel="0" collapsed="false">
      <c r="A64" s="433" t="s">
        <v>203</v>
      </c>
      <c r="B64" s="433"/>
      <c r="C64" s="433"/>
      <c r="D64" s="433"/>
      <c r="E64" s="433"/>
      <c r="F64" s="433"/>
      <c r="G64" s="433"/>
      <c r="H64" s="433"/>
      <c r="I64" s="433"/>
      <c r="J64" s="433"/>
      <c r="K64" s="433"/>
      <c r="L64" s="433"/>
      <c r="M64" s="433"/>
      <c r="N64" s="433"/>
      <c r="O64" s="433"/>
      <c r="P64" s="433"/>
      <c r="Q64" s="433"/>
      <c r="R64" s="433"/>
      <c r="T64" s="411" t="n">
        <f aca="false">M64</f>
        <v>0</v>
      </c>
    </row>
    <row r="65" customFormat="false" ht="15" hidden="false" customHeight="false" outlineLevel="0" collapsed="false">
      <c r="A65" s="509" t="s">
        <v>26</v>
      </c>
      <c r="B65" s="509"/>
      <c r="C65" s="436" t="s">
        <v>7</v>
      </c>
      <c r="D65" s="436"/>
      <c r="E65" s="436"/>
      <c r="F65" s="436"/>
      <c r="G65" s="436"/>
      <c r="H65" s="436"/>
      <c r="I65" s="436"/>
      <c r="J65" s="436"/>
      <c r="K65" s="436"/>
      <c r="L65" s="471" t="s">
        <v>205</v>
      </c>
      <c r="M65" s="471" t="s">
        <v>206</v>
      </c>
      <c r="N65" s="471"/>
      <c r="O65" s="471" t="s">
        <v>207</v>
      </c>
      <c r="P65" s="471"/>
      <c r="Q65" s="471"/>
      <c r="R65" s="510" t="s">
        <v>14</v>
      </c>
      <c r="T65" s="411" t="str">
        <f aca="false">M65</f>
        <v>QTDE</v>
      </c>
    </row>
    <row r="66" customFormat="false" ht="15" hidden="false" customHeight="true" outlineLevel="0" collapsed="false">
      <c r="A66" s="511" t="s">
        <v>144</v>
      </c>
      <c r="B66" s="511"/>
      <c r="C66" s="444" t="str">
        <f aca="false">VLOOKUP(A66,'TABELA SALARIAL'!$C$14:$L$18,2,0)</f>
        <v>ENGENHEIRO MECANICO COM ENCARGOS COMPLEMENTARES</v>
      </c>
      <c r="D66" s="444"/>
      <c r="E66" s="444"/>
      <c r="F66" s="444"/>
      <c r="G66" s="444"/>
      <c r="H66" s="444"/>
      <c r="I66" s="444"/>
      <c r="J66" s="444"/>
      <c r="K66" s="444"/>
      <c r="L66" s="457" t="s">
        <v>212</v>
      </c>
      <c r="M66" s="512" t="n">
        <v>4</v>
      </c>
      <c r="N66" s="512"/>
      <c r="O66" s="447" t="n">
        <f aca="false">VLOOKUP(A66,'TABELA SALARIAL'!$C$14:$L$18,10,0)</f>
        <v>56.3320763508498</v>
      </c>
      <c r="P66" s="447"/>
      <c r="Q66" s="447"/>
      <c r="R66" s="460" t="n">
        <f aca="false">TRUNC(M66*O66,2)</f>
        <v>225.32</v>
      </c>
      <c r="T66" s="411" t="n">
        <f aca="false">M66</f>
        <v>4</v>
      </c>
    </row>
    <row r="67" customFormat="false" ht="15" hidden="false" customHeight="false" outlineLevel="0" collapsed="false">
      <c r="A67" s="462" t="n">
        <v>93566</v>
      </c>
      <c r="B67" s="462"/>
      <c r="C67" s="456" t="str">
        <f aca="false">VLOOKUP(A67,'TABELA SALARIAL'!$C$14:$L$18,2,0)</f>
        <v>AUXILIAR DE ESCRITORIO COM ENCARGOS COMPLEMENTARES</v>
      </c>
      <c r="D67" s="456"/>
      <c r="E67" s="456"/>
      <c r="F67" s="456"/>
      <c r="G67" s="456"/>
      <c r="H67" s="456"/>
      <c r="I67" s="456"/>
      <c r="J67" s="456"/>
      <c r="K67" s="456"/>
      <c r="L67" s="457" t="s">
        <v>212</v>
      </c>
      <c r="M67" s="512" t="n">
        <v>8</v>
      </c>
      <c r="N67" s="512"/>
      <c r="O67" s="459" t="n">
        <f aca="false">VLOOKUP(A67,'TABELA SALARIAL'!$C$14:$L$18,10,0)</f>
        <v>9.70208973337885</v>
      </c>
      <c r="P67" s="459"/>
      <c r="Q67" s="459"/>
      <c r="R67" s="460" t="n">
        <f aca="false">TRUNC(M67*O67,2)</f>
        <v>77.61</v>
      </c>
      <c r="T67" s="411" t="n">
        <f aca="false">M67</f>
        <v>8</v>
      </c>
    </row>
    <row r="68" customFormat="false" ht="15" hidden="false" customHeight="false" outlineLevel="0" collapsed="false">
      <c r="A68" s="462"/>
      <c r="B68" s="462"/>
      <c r="C68" s="513"/>
      <c r="D68" s="513"/>
      <c r="E68" s="513"/>
      <c r="F68" s="513"/>
      <c r="G68" s="513"/>
      <c r="H68" s="513"/>
      <c r="I68" s="513"/>
      <c r="J68" s="513"/>
      <c r="K68" s="513"/>
      <c r="L68" s="457"/>
      <c r="M68" s="514"/>
      <c r="N68" s="514"/>
      <c r="O68" s="466" t="s">
        <v>213</v>
      </c>
      <c r="P68" s="466"/>
      <c r="Q68" s="466"/>
      <c r="R68" s="467" t="n">
        <f aca="false">SUBTOTAL(9,R66:R67)</f>
        <v>302.93</v>
      </c>
      <c r="T68" s="411" t="n">
        <f aca="false">M68</f>
        <v>0</v>
      </c>
    </row>
    <row r="69" customFormat="false" ht="15" hidden="false" customHeight="false" outlineLevel="0" collapsed="false">
      <c r="A69" s="515" t="s">
        <v>214</v>
      </c>
      <c r="B69" s="515"/>
      <c r="C69" s="515"/>
      <c r="D69" s="515"/>
      <c r="E69" s="515"/>
      <c r="F69" s="515"/>
      <c r="G69" s="515"/>
      <c r="H69" s="515"/>
      <c r="I69" s="515"/>
      <c r="J69" s="515"/>
      <c r="K69" s="515"/>
      <c r="L69" s="515"/>
      <c r="M69" s="515"/>
      <c r="N69" s="515"/>
      <c r="O69" s="515"/>
      <c r="P69" s="515"/>
      <c r="Q69" s="515"/>
      <c r="R69" s="515"/>
      <c r="T69" s="411" t="n">
        <f aca="false">M69</f>
        <v>0</v>
      </c>
    </row>
    <row r="70" customFormat="false" ht="15" hidden="false" customHeight="false" outlineLevel="0" collapsed="false">
      <c r="A70" s="435" t="s">
        <v>26</v>
      </c>
      <c r="B70" s="435"/>
      <c r="C70" s="436" t="s">
        <v>7</v>
      </c>
      <c r="D70" s="436"/>
      <c r="E70" s="436"/>
      <c r="F70" s="436"/>
      <c r="G70" s="436"/>
      <c r="H70" s="436"/>
      <c r="I70" s="436"/>
      <c r="J70" s="436"/>
      <c r="K70" s="436"/>
      <c r="L70" s="471" t="s">
        <v>205</v>
      </c>
      <c r="M70" s="471" t="s">
        <v>206</v>
      </c>
      <c r="N70" s="471"/>
      <c r="O70" s="471" t="s">
        <v>207</v>
      </c>
      <c r="P70" s="471"/>
      <c r="Q70" s="471"/>
      <c r="R70" s="510" t="s">
        <v>14</v>
      </c>
      <c r="T70" s="411" t="str">
        <f aca="false">M70</f>
        <v>QTDE</v>
      </c>
    </row>
    <row r="71" customFormat="false" ht="15" hidden="false" customHeight="false" outlineLevel="0" collapsed="false">
      <c r="A71" s="516"/>
      <c r="B71" s="516"/>
      <c r="C71" s="517"/>
      <c r="D71" s="517"/>
      <c r="E71" s="517"/>
      <c r="F71" s="517"/>
      <c r="G71" s="517"/>
      <c r="H71" s="517"/>
      <c r="I71" s="517"/>
      <c r="J71" s="517"/>
      <c r="K71" s="517"/>
      <c r="L71" s="518"/>
      <c r="M71" s="519"/>
      <c r="N71" s="519"/>
      <c r="O71" s="520"/>
      <c r="P71" s="520"/>
      <c r="Q71" s="520"/>
      <c r="R71" s="460"/>
      <c r="T71" s="411" t="n">
        <f aca="false">M71</f>
        <v>0</v>
      </c>
    </row>
    <row r="72" customFormat="false" ht="15" hidden="false" customHeight="false" outlineLevel="0" collapsed="false">
      <c r="A72" s="462"/>
      <c r="B72" s="462"/>
      <c r="C72" s="513"/>
      <c r="D72" s="513"/>
      <c r="E72" s="513"/>
      <c r="F72" s="513"/>
      <c r="G72" s="513"/>
      <c r="H72" s="513"/>
      <c r="I72" s="513"/>
      <c r="J72" s="513"/>
      <c r="K72" s="513"/>
      <c r="L72" s="457"/>
      <c r="M72" s="458"/>
      <c r="N72" s="458"/>
      <c r="O72" s="475" t="s">
        <v>215</v>
      </c>
      <c r="P72" s="475"/>
      <c r="Q72" s="475"/>
      <c r="R72" s="467" t="n">
        <f aca="false">SUBTOTAL(9,R71:R71)</f>
        <v>0</v>
      </c>
      <c r="T72" s="411" t="n">
        <f aca="false">M72</f>
        <v>0</v>
      </c>
    </row>
    <row r="73" customFormat="false" ht="15" hidden="false" customHeight="false" outlineLevel="0" collapsed="false">
      <c r="A73" s="521"/>
      <c r="B73" s="521"/>
      <c r="C73" s="522"/>
      <c r="D73" s="522"/>
      <c r="E73" s="522"/>
      <c r="F73" s="522"/>
      <c r="G73" s="522"/>
      <c r="H73" s="522"/>
      <c r="I73" s="522"/>
      <c r="J73" s="522"/>
      <c r="K73" s="522"/>
      <c r="L73" s="523"/>
      <c r="M73" s="480"/>
      <c r="N73" s="480"/>
      <c r="O73" s="524"/>
      <c r="P73" s="524"/>
      <c r="Q73" s="524"/>
      <c r="R73" s="482"/>
      <c r="T73" s="411" t="n">
        <f aca="false">M73</f>
        <v>0</v>
      </c>
    </row>
    <row r="74" customFormat="false" ht="15" hidden="false" customHeight="false" outlineLevel="0" collapsed="false">
      <c r="A74" s="484" t="s">
        <v>218</v>
      </c>
      <c r="B74" s="484"/>
      <c r="C74" s="484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484"/>
      <c r="Q74" s="484"/>
      <c r="R74" s="485" t="n">
        <f aca="false">SUBTOTAL(9,R66:R73)</f>
        <v>302.93</v>
      </c>
      <c r="T74" s="411" t="n">
        <f aca="false">M74</f>
        <v>0</v>
      </c>
    </row>
    <row r="75" customFormat="false" ht="15" hidden="false" customHeight="false" outlineLevel="0" collapsed="false">
      <c r="A75" s="486" t="s">
        <v>219</v>
      </c>
      <c r="B75" s="487"/>
      <c r="C75" s="488"/>
      <c r="D75" s="487"/>
      <c r="E75" s="487"/>
      <c r="F75" s="487"/>
      <c r="G75" s="487"/>
      <c r="H75" s="487"/>
      <c r="I75" s="487"/>
      <c r="J75" s="487"/>
      <c r="K75" s="487"/>
      <c r="L75" s="487"/>
      <c r="M75" s="487"/>
      <c r="N75" s="487"/>
      <c r="O75" s="489"/>
      <c r="P75" s="489"/>
      <c r="Q75" s="489"/>
      <c r="R75" s="490"/>
      <c r="T75" s="411" t="n">
        <f aca="false">M75</f>
        <v>0</v>
      </c>
    </row>
    <row r="76" customFormat="false" ht="15" hidden="false" customHeight="false" outlineLevel="0" collapsed="false">
      <c r="A76" s="491" t="s">
        <v>220</v>
      </c>
      <c r="B76" s="492"/>
      <c r="C76" s="493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4"/>
      <c r="P76" s="494"/>
      <c r="Q76" s="494"/>
      <c r="R76" s="525"/>
      <c r="T76" s="411" t="n">
        <f aca="false">M76</f>
        <v>0</v>
      </c>
    </row>
    <row r="77" customFormat="false" ht="15" hidden="false" customHeight="false" outlineLevel="0" collapsed="false">
      <c r="A77" s="496"/>
      <c r="B77" s="497"/>
      <c r="C77" s="498"/>
      <c r="D77" s="499"/>
      <c r="E77" s="499"/>
      <c r="F77" s="500"/>
      <c r="G77" s="498"/>
      <c r="H77" s="500"/>
      <c r="I77" s="500"/>
      <c r="J77" s="497"/>
      <c r="K77" s="498"/>
      <c r="L77" s="500" t="s">
        <v>221</v>
      </c>
      <c r="M77" s="497"/>
      <c r="N77" s="497"/>
      <c r="O77" s="501"/>
      <c r="P77" s="501"/>
      <c r="Q77" s="501"/>
      <c r="R77" s="502"/>
      <c r="T77" s="411" t="n">
        <f aca="false">M77</f>
        <v>0</v>
      </c>
    </row>
    <row r="78" customFormat="false" ht="15" hidden="false" customHeight="true" outlineLevel="0" collapsed="false">
      <c r="A78" s="526" t="s">
        <v>190</v>
      </c>
      <c r="B78" s="526"/>
      <c r="C78" s="526"/>
      <c r="D78" s="526"/>
      <c r="E78" s="526"/>
      <c r="F78" s="526"/>
      <c r="G78" s="526"/>
      <c r="H78" s="526"/>
      <c r="I78" s="526"/>
      <c r="J78" s="526"/>
      <c r="K78" s="526"/>
      <c r="L78" s="526"/>
      <c r="M78" s="526"/>
      <c r="N78" s="526"/>
      <c r="O78" s="526"/>
      <c r="P78" s="526"/>
      <c r="Q78" s="526"/>
      <c r="R78" s="526"/>
      <c r="U78" s="412" t="s">
        <v>191</v>
      </c>
      <c r="V78" s="412"/>
    </row>
    <row r="79" customFormat="false" ht="15" hidden="false" customHeight="false" outlineLevel="0" collapsed="false">
      <c r="A79" s="526"/>
      <c r="B79" s="526"/>
      <c r="C79" s="526"/>
      <c r="D79" s="526"/>
      <c r="E79" s="526"/>
      <c r="F79" s="526"/>
      <c r="G79" s="526"/>
      <c r="H79" s="526"/>
      <c r="I79" s="526"/>
      <c r="J79" s="526"/>
      <c r="K79" s="526"/>
      <c r="L79" s="526"/>
      <c r="M79" s="526"/>
      <c r="N79" s="526"/>
      <c r="O79" s="526"/>
      <c r="P79" s="526"/>
      <c r="Q79" s="526"/>
      <c r="R79" s="526"/>
      <c r="U79" s="414" t="s">
        <v>193</v>
      </c>
      <c r="V79" s="414"/>
    </row>
    <row r="80" customFormat="false" ht="15" hidden="false" customHeight="true" outlineLevel="0" collapsed="false">
      <c r="A80" s="505" t="s">
        <v>6</v>
      </c>
      <c r="B80" s="506" t="str">
        <f aca="false">ESCOPO!A17</f>
        <v>2.1</v>
      </c>
      <c r="C80" s="417" t="s">
        <v>195</v>
      </c>
      <c r="D80" s="417"/>
      <c r="E80" s="417"/>
      <c r="F80" s="418" t="s">
        <v>196</v>
      </c>
      <c r="G80" s="418"/>
      <c r="H80" s="418"/>
      <c r="I80" s="507" t="str">
        <f aca="false">VLOOKUP(C80,ESCOPO!C:D,2,0)</f>
        <v>Dezembro/24 - Onerado</v>
      </c>
      <c r="J80" s="507"/>
      <c r="K80" s="507"/>
      <c r="L80" s="507"/>
      <c r="M80" s="507"/>
      <c r="N80" s="507"/>
      <c r="O80" s="507"/>
      <c r="P80" s="507"/>
      <c r="Q80" s="507"/>
      <c r="R80" s="507"/>
      <c r="U80" s="420" t="s">
        <v>197</v>
      </c>
      <c r="V80" s="420"/>
    </row>
    <row r="81" customFormat="false" ht="15" hidden="false" customHeight="false" outlineLevel="0" collapsed="false">
      <c r="A81" s="423" t="s">
        <v>199</v>
      </c>
      <c r="B81" s="423"/>
      <c r="C81" s="424" t="s">
        <v>7</v>
      </c>
      <c r="D81" s="424"/>
      <c r="E81" s="424"/>
      <c r="F81" s="424"/>
      <c r="G81" s="424"/>
      <c r="H81" s="424"/>
      <c r="I81" s="424"/>
      <c r="J81" s="424"/>
      <c r="K81" s="424"/>
      <c r="L81" s="424"/>
      <c r="M81" s="424"/>
      <c r="N81" s="424"/>
      <c r="O81" s="424"/>
      <c r="P81" s="424"/>
      <c r="Q81" s="425" t="s">
        <v>28</v>
      </c>
      <c r="R81" s="425"/>
    </row>
    <row r="82" customFormat="false" ht="15" hidden="false" customHeight="false" outlineLevel="0" collapsed="false">
      <c r="A82" s="428" t="str">
        <f aca="false">ESCOPO!C17</f>
        <v>CPU-05</v>
      </c>
      <c r="B82" s="428"/>
      <c r="C82" s="508" t="str">
        <f aca="false">ESCOPO!B17</f>
        <v>Laudo Técnico</v>
      </c>
      <c r="D82" s="508"/>
      <c r="E82" s="508"/>
      <c r="F82" s="508"/>
      <c r="G82" s="508"/>
      <c r="H82" s="508"/>
      <c r="I82" s="508"/>
      <c r="J82" s="508"/>
      <c r="K82" s="508"/>
      <c r="L82" s="508"/>
      <c r="M82" s="508"/>
      <c r="N82" s="508"/>
      <c r="O82" s="508"/>
      <c r="P82" s="508"/>
      <c r="Q82" s="430" t="s">
        <v>222</v>
      </c>
      <c r="R82" s="430"/>
    </row>
    <row r="83" customFormat="false" ht="15" hidden="false" customHeight="false" outlineLevel="0" collapsed="false">
      <c r="A83" s="433" t="s">
        <v>203</v>
      </c>
      <c r="B83" s="433"/>
      <c r="C83" s="433"/>
      <c r="D83" s="433"/>
      <c r="E83" s="433"/>
      <c r="F83" s="433"/>
      <c r="G83" s="433"/>
      <c r="H83" s="433"/>
      <c r="I83" s="433"/>
      <c r="J83" s="433"/>
      <c r="K83" s="433"/>
      <c r="L83" s="433"/>
      <c r="M83" s="433"/>
      <c r="N83" s="433"/>
      <c r="O83" s="433"/>
      <c r="P83" s="433"/>
      <c r="Q83" s="433"/>
      <c r="R83" s="433"/>
    </row>
    <row r="84" customFormat="false" ht="15" hidden="false" customHeight="false" outlineLevel="0" collapsed="false">
      <c r="A84" s="435" t="s">
        <v>26</v>
      </c>
      <c r="B84" s="435"/>
      <c r="C84" s="436" t="s">
        <v>7</v>
      </c>
      <c r="D84" s="436"/>
      <c r="E84" s="436"/>
      <c r="F84" s="436"/>
      <c r="G84" s="436"/>
      <c r="H84" s="436"/>
      <c r="I84" s="436"/>
      <c r="J84" s="436"/>
      <c r="K84" s="436"/>
      <c r="L84" s="471" t="s">
        <v>205</v>
      </c>
      <c r="M84" s="471" t="s">
        <v>206</v>
      </c>
      <c r="N84" s="471"/>
      <c r="O84" s="471" t="s">
        <v>207</v>
      </c>
      <c r="P84" s="471"/>
      <c r="Q84" s="471"/>
      <c r="R84" s="510" t="s">
        <v>14</v>
      </c>
    </row>
    <row r="85" customFormat="false" ht="15" hidden="false" customHeight="false" outlineLevel="0" collapsed="false">
      <c r="A85" s="527" t="s">
        <v>144</v>
      </c>
      <c r="B85" s="527"/>
      <c r="C85" s="513" t="str">
        <f aca="false">VLOOKUP(A85,'TABELA SALARIAL'!$C$14:$L$18,2,0)</f>
        <v>ENGENHEIRO MECANICO COM ENCARGOS COMPLEMENTARES</v>
      </c>
      <c r="D85" s="513"/>
      <c r="E85" s="513"/>
      <c r="F85" s="513"/>
      <c r="G85" s="513"/>
      <c r="H85" s="513"/>
      <c r="I85" s="513"/>
      <c r="J85" s="513"/>
      <c r="K85" s="513"/>
      <c r="L85" s="457" t="s">
        <v>212</v>
      </c>
      <c r="M85" s="459" t="n">
        <v>16</v>
      </c>
      <c r="N85" s="459"/>
      <c r="O85" s="459" t="n">
        <f aca="false">VLOOKUP(A85,'TABELA SALARIAL'!$C$14:$L$18,10,0)</f>
        <v>56.3320763508498</v>
      </c>
      <c r="P85" s="459"/>
      <c r="Q85" s="459"/>
      <c r="R85" s="460" t="n">
        <f aca="false">TRUNC(M85*O85,2)</f>
        <v>901.31</v>
      </c>
      <c r="U85" s="0" t="n">
        <f aca="false">5250/24</f>
        <v>218.75</v>
      </c>
    </row>
    <row r="86" customFormat="false" ht="15" hidden="false" customHeight="false" outlineLevel="0" collapsed="false">
      <c r="A86" s="462" t="n">
        <v>93566</v>
      </c>
      <c r="B86" s="462"/>
      <c r="C86" s="513" t="str">
        <f aca="false">VLOOKUP(A86,'TABELA SALARIAL'!$C$14:$L$18,2,0)</f>
        <v>AUXILIAR DE ESCRITORIO COM ENCARGOS COMPLEMENTARES</v>
      </c>
      <c r="D86" s="513"/>
      <c r="E86" s="513"/>
      <c r="F86" s="513"/>
      <c r="G86" s="513"/>
      <c r="H86" s="513"/>
      <c r="I86" s="513"/>
      <c r="J86" s="513"/>
      <c r="K86" s="513"/>
      <c r="L86" s="457" t="s">
        <v>212</v>
      </c>
      <c r="M86" s="459" t="n">
        <v>8</v>
      </c>
      <c r="N86" s="459"/>
      <c r="O86" s="459" t="n">
        <f aca="false">VLOOKUP(A86,'TABELA SALARIAL'!$C$14:$L$18,10,0)</f>
        <v>9.70208973337885</v>
      </c>
      <c r="P86" s="459"/>
      <c r="Q86" s="459"/>
      <c r="R86" s="460" t="n">
        <f aca="false">TRUNC(M86*O86,2)</f>
        <v>77.61</v>
      </c>
    </row>
    <row r="87" customFormat="false" ht="15" hidden="false" customHeight="false" outlineLevel="0" collapsed="false">
      <c r="A87" s="462"/>
      <c r="B87" s="462"/>
      <c r="C87" s="513"/>
      <c r="D87" s="513"/>
      <c r="E87" s="513"/>
      <c r="F87" s="513"/>
      <c r="G87" s="513"/>
      <c r="H87" s="513"/>
      <c r="I87" s="513"/>
      <c r="J87" s="513"/>
      <c r="K87" s="513"/>
      <c r="L87" s="457"/>
      <c r="M87" s="514"/>
      <c r="N87" s="514"/>
      <c r="O87" s="466" t="s">
        <v>213</v>
      </c>
      <c r="P87" s="466"/>
      <c r="Q87" s="466"/>
      <c r="R87" s="467" t="n">
        <f aca="false">SUBTOTAL(9,R85:R86)</f>
        <v>978.92</v>
      </c>
    </row>
    <row r="88" customFormat="false" ht="15" hidden="false" customHeight="false" outlineLevel="0" collapsed="false">
      <c r="A88" s="515" t="s">
        <v>214</v>
      </c>
      <c r="B88" s="515"/>
      <c r="C88" s="515"/>
      <c r="D88" s="515"/>
      <c r="E88" s="515"/>
      <c r="F88" s="515"/>
      <c r="G88" s="515"/>
      <c r="H88" s="515"/>
      <c r="I88" s="515"/>
      <c r="J88" s="515"/>
      <c r="K88" s="515"/>
      <c r="L88" s="515"/>
      <c r="M88" s="515"/>
      <c r="N88" s="515"/>
      <c r="O88" s="515"/>
      <c r="P88" s="515"/>
      <c r="Q88" s="515"/>
      <c r="R88" s="515"/>
    </row>
    <row r="89" customFormat="false" ht="15" hidden="false" customHeight="false" outlineLevel="0" collapsed="false">
      <c r="A89" s="435" t="s">
        <v>26</v>
      </c>
      <c r="B89" s="435"/>
      <c r="C89" s="436" t="s">
        <v>7</v>
      </c>
      <c r="D89" s="436"/>
      <c r="E89" s="436"/>
      <c r="F89" s="436"/>
      <c r="G89" s="436"/>
      <c r="H89" s="436"/>
      <c r="I89" s="436"/>
      <c r="J89" s="436"/>
      <c r="K89" s="436"/>
      <c r="L89" s="471" t="s">
        <v>205</v>
      </c>
      <c r="M89" s="471" t="s">
        <v>206</v>
      </c>
      <c r="N89" s="471"/>
      <c r="O89" s="471" t="s">
        <v>207</v>
      </c>
      <c r="P89" s="471"/>
      <c r="Q89" s="471"/>
      <c r="R89" s="510" t="s">
        <v>14</v>
      </c>
    </row>
    <row r="90" customFormat="false" ht="15" hidden="true" customHeight="true" outlineLevel="0" collapsed="false">
      <c r="A90" s="516" t="s">
        <v>223</v>
      </c>
      <c r="B90" s="516"/>
      <c r="C90" s="528" t="s">
        <v>224</v>
      </c>
      <c r="D90" s="528"/>
      <c r="E90" s="528"/>
      <c r="F90" s="528"/>
      <c r="G90" s="528"/>
      <c r="H90" s="528"/>
      <c r="I90" s="528"/>
      <c r="J90" s="528"/>
      <c r="K90" s="528"/>
      <c r="L90" s="518" t="s">
        <v>222</v>
      </c>
      <c r="M90" s="519" t="n">
        <v>30</v>
      </c>
      <c r="N90" s="519"/>
      <c r="O90" s="520" t="n">
        <v>0</v>
      </c>
      <c r="P90" s="520"/>
      <c r="Q90" s="520"/>
      <c r="R90" s="460" t="n">
        <f aca="false">TRUNC(M90*O90,2)</f>
        <v>0</v>
      </c>
    </row>
    <row r="91" customFormat="false" ht="15" hidden="true" customHeight="true" outlineLevel="0" collapsed="false">
      <c r="A91" s="516" t="s">
        <v>225</v>
      </c>
      <c r="B91" s="516"/>
      <c r="C91" s="528" t="s">
        <v>226</v>
      </c>
      <c r="D91" s="528"/>
      <c r="E91" s="528"/>
      <c r="F91" s="528"/>
      <c r="G91" s="528"/>
      <c r="H91" s="528"/>
      <c r="I91" s="528"/>
      <c r="J91" s="528"/>
      <c r="K91" s="528"/>
      <c r="L91" s="518" t="s">
        <v>222</v>
      </c>
      <c r="M91" s="519" t="n">
        <v>2</v>
      </c>
      <c r="N91" s="519"/>
      <c r="O91" s="520" t="n">
        <v>0</v>
      </c>
      <c r="P91" s="520"/>
      <c r="Q91" s="520"/>
      <c r="R91" s="460" t="n">
        <f aca="false">TRUNC(M91*O91,2)</f>
        <v>0</v>
      </c>
    </row>
    <row r="92" customFormat="false" ht="15" hidden="true" customHeight="true" outlineLevel="0" collapsed="false">
      <c r="A92" s="516" t="s">
        <v>227</v>
      </c>
      <c r="B92" s="516"/>
      <c r="C92" s="528" t="s">
        <v>228</v>
      </c>
      <c r="D92" s="528"/>
      <c r="E92" s="528"/>
      <c r="F92" s="528"/>
      <c r="G92" s="528"/>
      <c r="H92" s="528"/>
      <c r="I92" s="528"/>
      <c r="J92" s="528"/>
      <c r="K92" s="528"/>
      <c r="L92" s="518" t="s">
        <v>222</v>
      </c>
      <c r="M92" s="519" t="n">
        <v>2</v>
      </c>
      <c r="N92" s="519"/>
      <c r="O92" s="520" t="n">
        <v>0</v>
      </c>
      <c r="P92" s="520"/>
      <c r="Q92" s="520"/>
      <c r="R92" s="460" t="n">
        <f aca="false">TRUNC(M92*O92,2)</f>
        <v>0</v>
      </c>
    </row>
    <row r="93" customFormat="false" ht="15" hidden="true" customHeight="true" outlineLevel="0" collapsed="false">
      <c r="A93" s="516" t="s">
        <v>229</v>
      </c>
      <c r="B93" s="516"/>
      <c r="C93" s="528" t="s">
        <v>230</v>
      </c>
      <c r="D93" s="528"/>
      <c r="E93" s="528"/>
      <c r="F93" s="528"/>
      <c r="G93" s="528"/>
      <c r="H93" s="528"/>
      <c r="I93" s="528"/>
      <c r="J93" s="528"/>
      <c r="K93" s="528"/>
      <c r="L93" s="518" t="s">
        <v>222</v>
      </c>
      <c r="M93" s="519" t="n">
        <v>10</v>
      </c>
      <c r="N93" s="519"/>
      <c r="O93" s="520" t="n">
        <v>0</v>
      </c>
      <c r="P93" s="520"/>
      <c r="Q93" s="520"/>
      <c r="R93" s="460" t="n">
        <f aca="false">TRUNC(M93*O93,2)</f>
        <v>0</v>
      </c>
    </row>
    <row r="94" customFormat="false" ht="15" hidden="true" customHeight="true" outlineLevel="0" collapsed="false">
      <c r="A94" s="516" t="s">
        <v>231</v>
      </c>
      <c r="B94" s="516"/>
      <c r="C94" s="528" t="s">
        <v>232</v>
      </c>
      <c r="D94" s="528"/>
      <c r="E94" s="528"/>
      <c r="F94" s="528"/>
      <c r="G94" s="528"/>
      <c r="H94" s="528"/>
      <c r="I94" s="528"/>
      <c r="J94" s="528"/>
      <c r="K94" s="528"/>
      <c r="L94" s="518" t="s">
        <v>222</v>
      </c>
      <c r="M94" s="519" t="n">
        <v>2</v>
      </c>
      <c r="N94" s="519"/>
      <c r="O94" s="520" t="n">
        <v>0</v>
      </c>
      <c r="P94" s="520"/>
      <c r="Q94" s="520"/>
      <c r="R94" s="460" t="n">
        <f aca="false">TRUNC(M94*O94,2)</f>
        <v>0</v>
      </c>
    </row>
    <row r="95" customFormat="false" ht="15" hidden="true" customHeight="true" outlineLevel="0" collapsed="false">
      <c r="A95" s="516" t="s">
        <v>233</v>
      </c>
      <c r="B95" s="516"/>
      <c r="C95" s="528" t="s">
        <v>234</v>
      </c>
      <c r="D95" s="528"/>
      <c r="E95" s="528"/>
      <c r="F95" s="528"/>
      <c r="G95" s="528"/>
      <c r="H95" s="528"/>
      <c r="I95" s="528"/>
      <c r="J95" s="528"/>
      <c r="K95" s="528"/>
      <c r="L95" s="518" t="s">
        <v>222</v>
      </c>
      <c r="M95" s="519" t="n">
        <v>1</v>
      </c>
      <c r="N95" s="519"/>
      <c r="O95" s="520" t="n">
        <v>0</v>
      </c>
      <c r="P95" s="520"/>
      <c r="Q95" s="520"/>
      <c r="R95" s="460" t="n">
        <f aca="false">TRUNC(M95*O95,2)</f>
        <v>0</v>
      </c>
    </row>
    <row r="96" customFormat="false" ht="15" hidden="true" customHeight="true" outlineLevel="0" collapsed="false">
      <c r="A96" s="516" t="s">
        <v>235</v>
      </c>
      <c r="B96" s="516"/>
      <c r="C96" s="528" t="s">
        <v>236</v>
      </c>
      <c r="D96" s="528"/>
      <c r="E96" s="528"/>
      <c r="F96" s="528"/>
      <c r="G96" s="528"/>
      <c r="H96" s="528"/>
      <c r="I96" s="528"/>
      <c r="J96" s="528"/>
      <c r="K96" s="528"/>
      <c r="L96" s="518" t="s">
        <v>222</v>
      </c>
      <c r="M96" s="519" t="n">
        <v>2</v>
      </c>
      <c r="N96" s="519"/>
      <c r="O96" s="520" t="n">
        <v>0</v>
      </c>
      <c r="P96" s="520"/>
      <c r="Q96" s="520"/>
      <c r="R96" s="460" t="n">
        <f aca="false">TRUNC(M96*O96,2)</f>
        <v>0</v>
      </c>
    </row>
    <row r="97" customFormat="false" ht="15" hidden="true" customHeight="true" outlineLevel="0" collapsed="false">
      <c r="A97" s="516" t="s">
        <v>237</v>
      </c>
      <c r="B97" s="516"/>
      <c r="C97" s="528" t="s">
        <v>238</v>
      </c>
      <c r="D97" s="528"/>
      <c r="E97" s="528"/>
      <c r="F97" s="528"/>
      <c r="G97" s="528"/>
      <c r="H97" s="528"/>
      <c r="I97" s="528"/>
      <c r="J97" s="528"/>
      <c r="K97" s="528"/>
      <c r="L97" s="518" t="s">
        <v>222</v>
      </c>
      <c r="M97" s="519" t="n">
        <v>2</v>
      </c>
      <c r="N97" s="519"/>
      <c r="O97" s="520" t="n">
        <v>0</v>
      </c>
      <c r="P97" s="520"/>
      <c r="Q97" s="520"/>
      <c r="R97" s="460" t="n">
        <f aca="false">TRUNC(M97*O97,2)</f>
        <v>0</v>
      </c>
    </row>
    <row r="98" customFormat="false" ht="15" hidden="false" customHeight="false" outlineLevel="0" collapsed="false">
      <c r="A98" s="462"/>
      <c r="B98" s="462"/>
      <c r="C98" s="513"/>
      <c r="D98" s="513"/>
      <c r="E98" s="513"/>
      <c r="F98" s="513"/>
      <c r="G98" s="513"/>
      <c r="H98" s="513"/>
      <c r="I98" s="513"/>
      <c r="J98" s="513"/>
      <c r="K98" s="513"/>
      <c r="L98" s="457"/>
      <c r="M98" s="458"/>
      <c r="N98" s="458"/>
      <c r="O98" s="475" t="s">
        <v>215</v>
      </c>
      <c r="P98" s="475"/>
      <c r="Q98" s="475"/>
      <c r="R98" s="467" t="n">
        <f aca="false">SUBTOTAL(9,R90:R97)</f>
        <v>0</v>
      </c>
    </row>
    <row r="99" customFormat="false" ht="15" hidden="false" customHeight="false" outlineLevel="0" collapsed="false">
      <c r="A99" s="521"/>
      <c r="B99" s="521"/>
      <c r="C99" s="522"/>
      <c r="D99" s="522"/>
      <c r="E99" s="522"/>
      <c r="F99" s="522"/>
      <c r="G99" s="522"/>
      <c r="H99" s="522"/>
      <c r="I99" s="522"/>
      <c r="J99" s="522"/>
      <c r="K99" s="522"/>
      <c r="L99" s="523"/>
      <c r="M99" s="480"/>
      <c r="N99" s="480"/>
      <c r="O99" s="524"/>
      <c r="P99" s="524"/>
      <c r="Q99" s="524"/>
      <c r="R99" s="482"/>
    </row>
    <row r="100" customFormat="false" ht="15" hidden="false" customHeight="false" outlineLevel="0" collapsed="false">
      <c r="A100" s="484" t="s">
        <v>218</v>
      </c>
      <c r="B100" s="484"/>
      <c r="C100" s="484"/>
      <c r="D100" s="484"/>
      <c r="E100" s="484"/>
      <c r="F100" s="484"/>
      <c r="G100" s="484"/>
      <c r="H100" s="484"/>
      <c r="I100" s="484"/>
      <c r="J100" s="484"/>
      <c r="K100" s="484"/>
      <c r="L100" s="484"/>
      <c r="M100" s="484"/>
      <c r="N100" s="484"/>
      <c r="O100" s="484"/>
      <c r="P100" s="484"/>
      <c r="Q100" s="484"/>
      <c r="R100" s="485" t="n">
        <f aca="false">SUBTOTAL(9,R85:R99)</f>
        <v>978.92</v>
      </c>
      <c r="U100" s="529" t="n">
        <f aca="false">R100/SUM(M85:N86)</f>
        <v>40.7883333333333</v>
      </c>
    </row>
    <row r="101" customFormat="false" ht="15" hidden="false" customHeight="false" outlineLevel="0" collapsed="false">
      <c r="A101" s="486" t="s">
        <v>219</v>
      </c>
      <c r="B101" s="487"/>
      <c r="C101" s="488"/>
      <c r="D101" s="487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9"/>
      <c r="P101" s="489"/>
      <c r="Q101" s="489"/>
      <c r="R101" s="490"/>
    </row>
    <row r="102" customFormat="false" ht="15" hidden="false" customHeight="false" outlineLevel="0" collapsed="false">
      <c r="A102" s="491" t="s">
        <v>239</v>
      </c>
      <c r="B102" s="492"/>
      <c r="C102" s="493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4"/>
      <c r="P102" s="494"/>
      <c r="Q102" s="494"/>
      <c r="R102" s="525"/>
    </row>
    <row r="103" customFormat="false" ht="15" hidden="false" customHeight="false" outlineLevel="0" collapsed="false">
      <c r="A103" s="491" t="s">
        <v>240</v>
      </c>
      <c r="B103" s="492"/>
      <c r="C103" s="530"/>
      <c r="D103" s="531"/>
      <c r="E103" s="531"/>
      <c r="F103" s="532"/>
      <c r="G103" s="530"/>
      <c r="H103" s="532"/>
      <c r="I103" s="532"/>
      <c r="J103" s="492"/>
      <c r="K103" s="530"/>
      <c r="L103" s="532" t="s">
        <v>221</v>
      </c>
      <c r="M103" s="492"/>
      <c r="N103" s="492"/>
      <c r="O103" s="494"/>
      <c r="P103" s="494"/>
      <c r="Q103" s="494"/>
      <c r="R103" s="495"/>
    </row>
    <row r="104" customFormat="false" ht="15" hidden="false" customHeight="true" outlineLevel="0" collapsed="false">
      <c r="A104" s="526" t="s">
        <v>190</v>
      </c>
      <c r="B104" s="526"/>
      <c r="C104" s="526"/>
      <c r="D104" s="526"/>
      <c r="E104" s="526"/>
      <c r="F104" s="526"/>
      <c r="G104" s="526"/>
      <c r="H104" s="526"/>
      <c r="I104" s="526"/>
      <c r="J104" s="526"/>
      <c r="K104" s="526"/>
      <c r="L104" s="526"/>
      <c r="M104" s="526"/>
      <c r="N104" s="526"/>
      <c r="O104" s="526"/>
      <c r="P104" s="526"/>
      <c r="Q104" s="526"/>
      <c r="R104" s="526"/>
      <c r="U104" s="412" t="s">
        <v>191</v>
      </c>
      <c r="V104" s="412"/>
    </row>
    <row r="105" customFormat="false" ht="15" hidden="false" customHeight="false" outlineLevel="0" collapsed="false">
      <c r="A105" s="526"/>
      <c r="B105" s="526"/>
      <c r="C105" s="526"/>
      <c r="D105" s="526"/>
      <c r="E105" s="526"/>
      <c r="F105" s="526"/>
      <c r="G105" s="526"/>
      <c r="H105" s="526"/>
      <c r="I105" s="526"/>
      <c r="J105" s="526"/>
      <c r="K105" s="526"/>
      <c r="L105" s="526"/>
      <c r="M105" s="526"/>
      <c r="N105" s="526"/>
      <c r="O105" s="526"/>
      <c r="P105" s="526"/>
      <c r="Q105" s="526"/>
      <c r="R105" s="526"/>
      <c r="U105" s="414" t="s">
        <v>193</v>
      </c>
      <c r="V105" s="414"/>
    </row>
    <row r="106" customFormat="false" ht="15" hidden="false" customHeight="true" outlineLevel="0" collapsed="false">
      <c r="A106" s="505" t="s">
        <v>6</v>
      </c>
      <c r="B106" s="506" t="str">
        <f aca="false">ESCOPO!A18</f>
        <v>2.2</v>
      </c>
      <c r="C106" s="417" t="s">
        <v>195</v>
      </c>
      <c r="D106" s="417"/>
      <c r="E106" s="417"/>
      <c r="F106" s="418" t="s">
        <v>196</v>
      </c>
      <c r="G106" s="418"/>
      <c r="H106" s="418"/>
      <c r="I106" s="507" t="str">
        <f aca="false">VLOOKUP(C106,ESCOPO!C:D,2,0)</f>
        <v>Dezembro/24 - Onerado</v>
      </c>
      <c r="J106" s="507"/>
      <c r="K106" s="507"/>
      <c r="L106" s="507"/>
      <c r="M106" s="507"/>
      <c r="N106" s="507"/>
      <c r="O106" s="507"/>
      <c r="P106" s="507"/>
      <c r="Q106" s="507"/>
      <c r="R106" s="507"/>
      <c r="U106" s="420" t="s">
        <v>197</v>
      </c>
      <c r="V106" s="420"/>
    </row>
    <row r="107" customFormat="false" ht="15" hidden="false" customHeight="false" outlineLevel="0" collapsed="false">
      <c r="A107" s="423" t="s">
        <v>199</v>
      </c>
      <c r="B107" s="423"/>
      <c r="C107" s="424" t="s">
        <v>7</v>
      </c>
      <c r="D107" s="424"/>
      <c r="E107" s="424"/>
      <c r="F107" s="424"/>
      <c r="G107" s="424"/>
      <c r="H107" s="424"/>
      <c r="I107" s="424"/>
      <c r="J107" s="424"/>
      <c r="K107" s="424"/>
      <c r="L107" s="424"/>
      <c r="M107" s="424"/>
      <c r="N107" s="424"/>
      <c r="O107" s="424"/>
      <c r="P107" s="424"/>
      <c r="Q107" s="425" t="s">
        <v>28</v>
      </c>
      <c r="R107" s="425"/>
    </row>
    <row r="108" customFormat="false" ht="15" hidden="false" customHeight="false" outlineLevel="0" collapsed="false">
      <c r="A108" s="428" t="str">
        <f aca="false">ESCOPO!C18</f>
        <v>CPU-06</v>
      </c>
      <c r="B108" s="428"/>
      <c r="C108" s="508" t="str">
        <f aca="false">ESCOPO!B18</f>
        <v>Parecer técnico de Engenharia Mecânica</v>
      </c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33" t="s">
        <v>212</v>
      </c>
      <c r="R108" s="533"/>
    </row>
    <row r="109" customFormat="false" ht="15" hidden="false" customHeight="false" outlineLevel="0" collapsed="false">
      <c r="A109" s="433" t="s">
        <v>203</v>
      </c>
      <c r="B109" s="433"/>
      <c r="C109" s="433"/>
      <c r="D109" s="433"/>
      <c r="E109" s="433"/>
      <c r="F109" s="433"/>
      <c r="G109" s="433"/>
      <c r="H109" s="433"/>
      <c r="I109" s="433"/>
      <c r="J109" s="433"/>
      <c r="K109" s="433"/>
      <c r="L109" s="433"/>
      <c r="M109" s="433"/>
      <c r="N109" s="433"/>
      <c r="O109" s="433"/>
      <c r="P109" s="433"/>
      <c r="Q109" s="433"/>
      <c r="R109" s="433"/>
    </row>
    <row r="110" customFormat="false" ht="15" hidden="false" customHeight="false" outlineLevel="0" collapsed="false">
      <c r="A110" s="509" t="s">
        <v>26</v>
      </c>
      <c r="B110" s="509"/>
      <c r="C110" s="436" t="s">
        <v>7</v>
      </c>
      <c r="D110" s="436"/>
      <c r="E110" s="436"/>
      <c r="F110" s="436"/>
      <c r="G110" s="436"/>
      <c r="H110" s="436"/>
      <c r="I110" s="436"/>
      <c r="J110" s="436"/>
      <c r="K110" s="436"/>
      <c r="L110" s="471" t="s">
        <v>205</v>
      </c>
      <c r="M110" s="471" t="s">
        <v>206</v>
      </c>
      <c r="N110" s="471"/>
      <c r="O110" s="471" t="s">
        <v>207</v>
      </c>
      <c r="P110" s="471"/>
      <c r="Q110" s="471"/>
      <c r="R110" s="510" t="s">
        <v>14</v>
      </c>
    </row>
    <row r="111" customFormat="false" ht="15" hidden="false" customHeight="true" outlineLevel="0" collapsed="false">
      <c r="A111" s="511" t="s">
        <v>144</v>
      </c>
      <c r="B111" s="511"/>
      <c r="C111" s="444" t="str">
        <f aca="false">VLOOKUP(A111,'TABELA SALARIAL'!$C$14:$L$18,2,0)</f>
        <v>ENGENHEIRO MECANICO COM ENCARGOS COMPLEMENTARES</v>
      </c>
      <c r="D111" s="444"/>
      <c r="E111" s="444"/>
      <c r="F111" s="444"/>
      <c r="G111" s="444"/>
      <c r="H111" s="444"/>
      <c r="I111" s="444"/>
      <c r="J111" s="444"/>
      <c r="K111" s="444"/>
      <c r="L111" s="457" t="s">
        <v>212</v>
      </c>
      <c r="M111" s="459" t="n">
        <v>1</v>
      </c>
      <c r="N111" s="459"/>
      <c r="O111" s="447" t="n">
        <f aca="false">VLOOKUP(A111,'TABELA SALARIAL'!$C$14:$L$18,10,0)</f>
        <v>56.3320763508498</v>
      </c>
      <c r="P111" s="447"/>
      <c r="Q111" s="447"/>
      <c r="R111" s="460" t="n">
        <f aca="false">TRUNC(M111*O111,2)</f>
        <v>56.33</v>
      </c>
    </row>
    <row r="112" customFormat="false" ht="15" hidden="false" customHeight="false" outlineLevel="0" collapsed="false">
      <c r="A112" s="462" t="n">
        <v>93566</v>
      </c>
      <c r="B112" s="462"/>
      <c r="C112" s="513" t="str">
        <f aca="false">VLOOKUP(A112,'TABELA SALARIAL'!$C$14:$L$18,2,0)</f>
        <v>AUXILIAR DE ESCRITORIO COM ENCARGOS COMPLEMENTARES</v>
      </c>
      <c r="D112" s="513"/>
      <c r="E112" s="513"/>
      <c r="F112" s="513"/>
      <c r="G112" s="513"/>
      <c r="H112" s="513"/>
      <c r="I112" s="513"/>
      <c r="J112" s="513"/>
      <c r="K112" s="513"/>
      <c r="L112" s="457" t="s">
        <v>212</v>
      </c>
      <c r="M112" s="459" t="n">
        <v>1</v>
      </c>
      <c r="N112" s="459"/>
      <c r="O112" s="459" t="n">
        <f aca="false">VLOOKUP(A112,'TABELA SALARIAL'!$C$14:$L$18,10,0)</f>
        <v>9.70208973337885</v>
      </c>
      <c r="P112" s="459"/>
      <c r="Q112" s="459"/>
      <c r="R112" s="460" t="n">
        <f aca="false">TRUNC(M112*O112,2)</f>
        <v>9.7</v>
      </c>
    </row>
    <row r="113" customFormat="false" ht="15" hidden="false" customHeight="false" outlineLevel="0" collapsed="false">
      <c r="A113" s="462"/>
      <c r="B113" s="462"/>
      <c r="C113" s="513"/>
      <c r="D113" s="513"/>
      <c r="E113" s="513"/>
      <c r="F113" s="513"/>
      <c r="G113" s="513"/>
      <c r="H113" s="513"/>
      <c r="I113" s="513"/>
      <c r="J113" s="513"/>
      <c r="K113" s="513"/>
      <c r="L113" s="457"/>
      <c r="M113" s="514"/>
      <c r="N113" s="514"/>
      <c r="O113" s="466" t="s">
        <v>213</v>
      </c>
      <c r="P113" s="466"/>
      <c r="Q113" s="466"/>
      <c r="R113" s="467" t="n">
        <f aca="false">SUBTOTAL(9,R111:R112)</f>
        <v>66.03</v>
      </c>
    </row>
    <row r="114" customFormat="false" ht="15" hidden="false" customHeight="false" outlineLevel="0" collapsed="false">
      <c r="A114" s="515" t="s">
        <v>214</v>
      </c>
      <c r="B114" s="515"/>
      <c r="C114" s="515"/>
      <c r="D114" s="515"/>
      <c r="E114" s="515"/>
      <c r="F114" s="515"/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  <c r="Q114" s="515"/>
      <c r="R114" s="515"/>
    </row>
    <row r="115" customFormat="false" ht="15" hidden="false" customHeight="false" outlineLevel="0" collapsed="false">
      <c r="A115" s="435" t="s">
        <v>26</v>
      </c>
      <c r="B115" s="435"/>
      <c r="C115" s="436" t="s">
        <v>7</v>
      </c>
      <c r="D115" s="436"/>
      <c r="E115" s="436"/>
      <c r="F115" s="436"/>
      <c r="G115" s="436"/>
      <c r="H115" s="436"/>
      <c r="I115" s="436"/>
      <c r="J115" s="436"/>
      <c r="K115" s="436"/>
      <c r="L115" s="471" t="s">
        <v>205</v>
      </c>
      <c r="M115" s="471" t="s">
        <v>206</v>
      </c>
      <c r="N115" s="471"/>
      <c r="O115" s="471" t="s">
        <v>207</v>
      </c>
      <c r="P115" s="471"/>
      <c r="Q115" s="471"/>
      <c r="R115" s="510" t="s">
        <v>14</v>
      </c>
    </row>
    <row r="116" customFormat="false" ht="15" hidden="true" customHeight="true" outlineLevel="0" collapsed="false">
      <c r="A116" s="516" t="s">
        <v>223</v>
      </c>
      <c r="B116" s="516"/>
      <c r="C116" s="528" t="s">
        <v>224</v>
      </c>
      <c r="D116" s="528"/>
      <c r="E116" s="528"/>
      <c r="F116" s="528"/>
      <c r="G116" s="528"/>
      <c r="H116" s="528"/>
      <c r="I116" s="528"/>
      <c r="J116" s="528"/>
      <c r="K116" s="528"/>
      <c r="L116" s="518" t="s">
        <v>222</v>
      </c>
      <c r="M116" s="519" t="n">
        <v>80</v>
      </c>
      <c r="N116" s="519"/>
      <c r="O116" s="520" t="n">
        <v>0</v>
      </c>
      <c r="P116" s="520"/>
      <c r="Q116" s="520"/>
      <c r="R116" s="460" t="n">
        <f aca="false">TRUNC(M116*O116,2)</f>
        <v>0</v>
      </c>
    </row>
    <row r="117" customFormat="false" ht="15" hidden="true" customHeight="true" outlineLevel="0" collapsed="false">
      <c r="A117" s="516" t="s">
        <v>225</v>
      </c>
      <c r="B117" s="516"/>
      <c r="C117" s="528" t="s">
        <v>226</v>
      </c>
      <c r="D117" s="528"/>
      <c r="E117" s="528"/>
      <c r="F117" s="528"/>
      <c r="G117" s="528"/>
      <c r="H117" s="528"/>
      <c r="I117" s="528"/>
      <c r="J117" s="528"/>
      <c r="K117" s="528"/>
      <c r="L117" s="518" t="s">
        <v>222</v>
      </c>
      <c r="M117" s="519" t="n">
        <v>2</v>
      </c>
      <c r="N117" s="519"/>
      <c r="O117" s="520" t="n">
        <v>0</v>
      </c>
      <c r="P117" s="520"/>
      <c r="Q117" s="520"/>
      <c r="R117" s="460" t="n">
        <f aca="false">TRUNC(M117*O117,2)</f>
        <v>0</v>
      </c>
    </row>
    <row r="118" customFormat="false" ht="15" hidden="true" customHeight="true" outlineLevel="0" collapsed="false">
      <c r="A118" s="516" t="s">
        <v>227</v>
      </c>
      <c r="B118" s="516"/>
      <c r="C118" s="528" t="s">
        <v>228</v>
      </c>
      <c r="D118" s="528"/>
      <c r="E118" s="528"/>
      <c r="F118" s="528"/>
      <c r="G118" s="528"/>
      <c r="H118" s="528"/>
      <c r="I118" s="528"/>
      <c r="J118" s="528"/>
      <c r="K118" s="528"/>
      <c r="L118" s="518" t="s">
        <v>222</v>
      </c>
      <c r="M118" s="519" t="n">
        <v>3</v>
      </c>
      <c r="N118" s="519"/>
      <c r="O118" s="520" t="n">
        <v>0</v>
      </c>
      <c r="P118" s="520"/>
      <c r="Q118" s="520"/>
      <c r="R118" s="460" t="n">
        <f aca="false">TRUNC(M118*O118,2)</f>
        <v>0</v>
      </c>
    </row>
    <row r="119" customFormat="false" ht="15" hidden="true" customHeight="true" outlineLevel="0" collapsed="false">
      <c r="A119" s="516" t="s">
        <v>229</v>
      </c>
      <c r="B119" s="516"/>
      <c r="C119" s="528" t="s">
        <v>230</v>
      </c>
      <c r="D119" s="528"/>
      <c r="E119" s="528"/>
      <c r="F119" s="528"/>
      <c r="G119" s="528"/>
      <c r="H119" s="528"/>
      <c r="I119" s="528"/>
      <c r="J119" s="528"/>
      <c r="K119" s="528"/>
      <c r="L119" s="518" t="s">
        <v>222</v>
      </c>
      <c r="M119" s="519" t="n">
        <v>20</v>
      </c>
      <c r="N119" s="519"/>
      <c r="O119" s="520" t="n">
        <v>0</v>
      </c>
      <c r="P119" s="520"/>
      <c r="Q119" s="520"/>
      <c r="R119" s="460" t="n">
        <f aca="false">TRUNC(M119*O119,2)</f>
        <v>0</v>
      </c>
    </row>
    <row r="120" customFormat="false" ht="15" hidden="true" customHeight="true" outlineLevel="0" collapsed="false">
      <c r="A120" s="516" t="s">
        <v>231</v>
      </c>
      <c r="B120" s="516"/>
      <c r="C120" s="528" t="s">
        <v>232</v>
      </c>
      <c r="D120" s="528"/>
      <c r="E120" s="528"/>
      <c r="F120" s="528"/>
      <c r="G120" s="528"/>
      <c r="H120" s="528"/>
      <c r="I120" s="528"/>
      <c r="J120" s="528"/>
      <c r="K120" s="528"/>
      <c r="L120" s="518" t="s">
        <v>222</v>
      </c>
      <c r="M120" s="519" t="n">
        <v>2</v>
      </c>
      <c r="N120" s="519"/>
      <c r="O120" s="520" t="n">
        <v>0</v>
      </c>
      <c r="P120" s="520"/>
      <c r="Q120" s="520"/>
      <c r="R120" s="460" t="n">
        <f aca="false">TRUNC(M120*O120,2)</f>
        <v>0</v>
      </c>
    </row>
    <row r="121" customFormat="false" ht="15" hidden="true" customHeight="true" outlineLevel="0" collapsed="false">
      <c r="A121" s="516" t="s">
        <v>233</v>
      </c>
      <c r="B121" s="516"/>
      <c r="C121" s="528" t="s">
        <v>234</v>
      </c>
      <c r="D121" s="528"/>
      <c r="E121" s="528"/>
      <c r="F121" s="528"/>
      <c r="G121" s="528"/>
      <c r="H121" s="528"/>
      <c r="I121" s="528"/>
      <c r="J121" s="528"/>
      <c r="K121" s="528"/>
      <c r="L121" s="518" t="s">
        <v>222</v>
      </c>
      <c r="M121" s="519" t="n">
        <v>2</v>
      </c>
      <c r="N121" s="519"/>
      <c r="O121" s="520" t="n">
        <v>0</v>
      </c>
      <c r="P121" s="520"/>
      <c r="Q121" s="520"/>
      <c r="R121" s="460" t="n">
        <f aca="false">TRUNC(M121*O121,2)</f>
        <v>0</v>
      </c>
    </row>
    <row r="122" customFormat="false" ht="15" hidden="true" customHeight="true" outlineLevel="0" collapsed="false">
      <c r="A122" s="516" t="s">
        <v>235</v>
      </c>
      <c r="B122" s="516"/>
      <c r="C122" s="528" t="s">
        <v>236</v>
      </c>
      <c r="D122" s="528"/>
      <c r="E122" s="528"/>
      <c r="F122" s="528"/>
      <c r="G122" s="528"/>
      <c r="H122" s="528"/>
      <c r="I122" s="528"/>
      <c r="J122" s="528"/>
      <c r="K122" s="528"/>
      <c r="L122" s="518" t="s">
        <v>222</v>
      </c>
      <c r="M122" s="519" t="n">
        <v>3</v>
      </c>
      <c r="N122" s="519"/>
      <c r="O122" s="520" t="n">
        <v>0</v>
      </c>
      <c r="P122" s="520"/>
      <c r="Q122" s="520"/>
      <c r="R122" s="460" t="n">
        <f aca="false">TRUNC(M122*O122,2)</f>
        <v>0</v>
      </c>
    </row>
    <row r="123" customFormat="false" ht="15" hidden="true" customHeight="true" outlineLevel="0" collapsed="false">
      <c r="A123" s="516" t="s">
        <v>237</v>
      </c>
      <c r="B123" s="516"/>
      <c r="C123" s="528" t="s">
        <v>238</v>
      </c>
      <c r="D123" s="528"/>
      <c r="E123" s="528"/>
      <c r="F123" s="528"/>
      <c r="G123" s="528"/>
      <c r="H123" s="528"/>
      <c r="I123" s="528"/>
      <c r="J123" s="528"/>
      <c r="K123" s="528"/>
      <c r="L123" s="518" t="s">
        <v>222</v>
      </c>
      <c r="M123" s="519" t="n">
        <v>2</v>
      </c>
      <c r="N123" s="519"/>
      <c r="O123" s="520" t="n">
        <v>0</v>
      </c>
      <c r="P123" s="520"/>
      <c r="Q123" s="520"/>
      <c r="R123" s="460" t="n">
        <f aca="false">TRUNC(M123*O123,2)</f>
        <v>0</v>
      </c>
    </row>
    <row r="124" customFormat="false" ht="15" hidden="false" customHeight="false" outlineLevel="0" collapsed="false">
      <c r="A124" s="462"/>
      <c r="B124" s="462"/>
      <c r="C124" s="513"/>
      <c r="D124" s="513"/>
      <c r="E124" s="513"/>
      <c r="F124" s="513"/>
      <c r="G124" s="513"/>
      <c r="H124" s="513"/>
      <c r="I124" s="513"/>
      <c r="J124" s="513"/>
      <c r="K124" s="513"/>
      <c r="L124" s="457"/>
      <c r="M124" s="458"/>
      <c r="N124" s="458"/>
      <c r="O124" s="475" t="s">
        <v>215</v>
      </c>
      <c r="P124" s="475"/>
      <c r="Q124" s="475"/>
      <c r="R124" s="467" t="n">
        <f aca="false">SUBTOTAL(9,R116:R123)</f>
        <v>0</v>
      </c>
    </row>
    <row r="125" customFormat="false" ht="15" hidden="false" customHeight="false" outlineLevel="0" collapsed="false">
      <c r="A125" s="521"/>
      <c r="B125" s="521"/>
      <c r="C125" s="522"/>
      <c r="D125" s="522"/>
      <c r="E125" s="522"/>
      <c r="F125" s="522"/>
      <c r="G125" s="522"/>
      <c r="H125" s="522"/>
      <c r="I125" s="522"/>
      <c r="J125" s="522"/>
      <c r="K125" s="522"/>
      <c r="L125" s="523"/>
      <c r="M125" s="480"/>
      <c r="N125" s="480"/>
      <c r="O125" s="524"/>
      <c r="P125" s="524"/>
      <c r="Q125" s="524"/>
      <c r="R125" s="482"/>
    </row>
    <row r="126" customFormat="false" ht="15" hidden="false" customHeight="false" outlineLevel="0" collapsed="false">
      <c r="A126" s="484" t="s">
        <v>218</v>
      </c>
      <c r="B126" s="484"/>
      <c r="C126" s="484"/>
      <c r="D126" s="484"/>
      <c r="E126" s="484"/>
      <c r="F126" s="484"/>
      <c r="G126" s="484"/>
      <c r="H126" s="484"/>
      <c r="I126" s="484"/>
      <c r="J126" s="484"/>
      <c r="K126" s="484"/>
      <c r="L126" s="484"/>
      <c r="M126" s="484"/>
      <c r="N126" s="484"/>
      <c r="O126" s="484"/>
      <c r="P126" s="484"/>
      <c r="Q126" s="484"/>
      <c r="R126" s="485" t="n">
        <f aca="false">SUBTOTAL(9,R111:R125)</f>
        <v>66.03</v>
      </c>
      <c r="U126" s="529" t="n">
        <f aca="false">R126/SUM(M111:N112)</f>
        <v>33.015</v>
      </c>
    </row>
    <row r="127" customFormat="false" ht="15" hidden="false" customHeight="false" outlineLevel="0" collapsed="false">
      <c r="A127" s="486" t="s">
        <v>219</v>
      </c>
      <c r="B127" s="487"/>
      <c r="C127" s="488"/>
      <c r="D127" s="487"/>
      <c r="E127" s="487"/>
      <c r="F127" s="487"/>
      <c r="G127" s="487"/>
      <c r="H127" s="487"/>
      <c r="I127" s="487"/>
      <c r="J127" s="487"/>
      <c r="K127" s="487"/>
      <c r="L127" s="487"/>
      <c r="M127" s="487"/>
      <c r="N127" s="487"/>
      <c r="O127" s="489"/>
      <c r="P127" s="489"/>
      <c r="Q127" s="489"/>
      <c r="R127" s="490"/>
    </row>
    <row r="128" customFormat="false" ht="15" hidden="false" customHeight="false" outlineLevel="0" collapsed="false">
      <c r="A128" s="491" t="s">
        <v>239</v>
      </c>
      <c r="B128" s="492"/>
      <c r="C128" s="493"/>
      <c r="D128" s="492"/>
      <c r="E128" s="492"/>
      <c r="F128" s="492"/>
      <c r="G128" s="492"/>
      <c r="H128" s="492"/>
      <c r="I128" s="492"/>
      <c r="J128" s="492"/>
      <c r="K128" s="492"/>
      <c r="L128" s="492"/>
      <c r="M128" s="492"/>
      <c r="N128" s="492"/>
      <c r="O128" s="494"/>
      <c r="P128" s="494"/>
      <c r="Q128" s="494"/>
      <c r="R128" s="525"/>
    </row>
    <row r="129" customFormat="false" ht="15" hidden="false" customHeight="false" outlineLevel="0" collapsed="false">
      <c r="A129" s="491"/>
      <c r="B129" s="492"/>
      <c r="C129" s="530"/>
      <c r="D129" s="531"/>
      <c r="E129" s="531"/>
      <c r="F129" s="532"/>
      <c r="G129" s="530"/>
      <c r="H129" s="532"/>
      <c r="I129" s="532"/>
      <c r="J129" s="492"/>
      <c r="K129" s="530"/>
      <c r="L129" s="532" t="s">
        <v>221</v>
      </c>
      <c r="M129" s="492"/>
      <c r="N129" s="492"/>
      <c r="O129" s="494"/>
      <c r="P129" s="494"/>
      <c r="Q129" s="494"/>
      <c r="R129" s="495"/>
    </row>
    <row r="130" customFormat="false" ht="15" hidden="false" customHeight="true" outlineLevel="0" collapsed="false">
      <c r="A130" s="534" t="s">
        <v>190</v>
      </c>
      <c r="B130" s="534"/>
      <c r="C130" s="534"/>
      <c r="D130" s="534"/>
      <c r="E130" s="534"/>
      <c r="F130" s="534"/>
      <c r="G130" s="534"/>
      <c r="H130" s="534"/>
      <c r="I130" s="534"/>
      <c r="J130" s="534"/>
      <c r="K130" s="534"/>
      <c r="L130" s="534"/>
      <c r="M130" s="534"/>
      <c r="N130" s="534"/>
      <c r="O130" s="534"/>
      <c r="P130" s="534"/>
      <c r="Q130" s="534"/>
      <c r="R130" s="534"/>
      <c r="U130" s="412" t="s">
        <v>191</v>
      </c>
      <c r="V130" s="412"/>
    </row>
    <row r="131" customFormat="false" ht="15" hidden="false" customHeight="false" outlineLevel="0" collapsed="false">
      <c r="A131" s="534"/>
      <c r="B131" s="534"/>
      <c r="C131" s="534"/>
      <c r="D131" s="534"/>
      <c r="E131" s="534"/>
      <c r="F131" s="534"/>
      <c r="G131" s="534"/>
      <c r="H131" s="534"/>
      <c r="I131" s="534"/>
      <c r="J131" s="534"/>
      <c r="K131" s="534"/>
      <c r="L131" s="534"/>
      <c r="M131" s="534"/>
      <c r="N131" s="534"/>
      <c r="O131" s="534"/>
      <c r="P131" s="534"/>
      <c r="Q131" s="534"/>
      <c r="R131" s="534"/>
      <c r="U131" s="414" t="s">
        <v>193</v>
      </c>
      <c r="V131" s="414"/>
    </row>
    <row r="132" customFormat="false" ht="15" hidden="false" customHeight="true" outlineLevel="0" collapsed="false">
      <c r="A132" s="505" t="s">
        <v>6</v>
      </c>
      <c r="B132" s="506" t="str">
        <f aca="false">ESCOPO!A21</f>
        <v>3.1</v>
      </c>
      <c r="C132" s="417" t="s">
        <v>241</v>
      </c>
      <c r="D132" s="417"/>
      <c r="E132" s="417"/>
      <c r="F132" s="418" t="s">
        <v>196</v>
      </c>
      <c r="G132" s="418"/>
      <c r="H132" s="418"/>
      <c r="I132" s="419" t="str">
        <f aca="false">VLOOKUP(C132,ESCOPO!C:D,2,0)</f>
        <v>Outubro/24 - Onerado</v>
      </c>
      <c r="J132" s="419"/>
      <c r="K132" s="419"/>
      <c r="L132" s="419"/>
      <c r="M132" s="419"/>
      <c r="N132" s="419"/>
      <c r="O132" s="419"/>
      <c r="P132" s="419"/>
      <c r="Q132" s="419"/>
      <c r="R132" s="419"/>
      <c r="U132" s="420" t="s">
        <v>197</v>
      </c>
      <c r="V132" s="420"/>
    </row>
    <row r="133" customFormat="false" ht="15" hidden="false" customHeight="false" outlineLevel="0" collapsed="false">
      <c r="A133" s="535" t="s">
        <v>199</v>
      </c>
      <c r="B133" s="535"/>
      <c r="C133" s="424" t="s">
        <v>7</v>
      </c>
      <c r="D133" s="424"/>
      <c r="E133" s="424"/>
      <c r="F133" s="424"/>
      <c r="G133" s="424"/>
      <c r="H133" s="424"/>
      <c r="I133" s="424"/>
      <c r="J133" s="424"/>
      <c r="K133" s="424"/>
      <c r="L133" s="424"/>
      <c r="M133" s="424"/>
      <c r="N133" s="424"/>
      <c r="O133" s="424"/>
      <c r="P133" s="424"/>
      <c r="Q133" s="425" t="s">
        <v>28</v>
      </c>
      <c r="R133" s="425"/>
    </row>
    <row r="134" customFormat="false" ht="15" hidden="false" customHeight="false" outlineLevel="0" collapsed="false">
      <c r="A134" s="536" t="str">
        <f aca="false">ESCOPO!C21</f>
        <v>CPU-07</v>
      </c>
      <c r="B134" s="536"/>
      <c r="C134" s="508" t="str">
        <f aca="false">ESCOPO!B21</f>
        <v>Impressões e serviços gráficos</v>
      </c>
      <c r="D134" s="508"/>
      <c r="E134" s="508"/>
      <c r="F134" s="508"/>
      <c r="G134" s="508"/>
      <c r="H134" s="508"/>
      <c r="I134" s="508"/>
      <c r="J134" s="508"/>
      <c r="K134" s="508"/>
      <c r="L134" s="508"/>
      <c r="M134" s="508"/>
      <c r="N134" s="508"/>
      <c r="O134" s="508"/>
      <c r="P134" s="508"/>
      <c r="Q134" s="430" t="s">
        <v>161</v>
      </c>
      <c r="R134" s="430"/>
    </row>
    <row r="135" customFormat="false" ht="15" hidden="false" customHeight="false" outlineLevel="0" collapsed="false">
      <c r="A135" s="433" t="s">
        <v>203</v>
      </c>
      <c r="B135" s="433"/>
      <c r="C135" s="433"/>
      <c r="D135" s="433"/>
      <c r="E135" s="433"/>
      <c r="F135" s="433"/>
      <c r="G135" s="433"/>
      <c r="H135" s="433"/>
      <c r="I135" s="433"/>
      <c r="J135" s="433"/>
      <c r="K135" s="433"/>
      <c r="L135" s="433"/>
      <c r="M135" s="433"/>
      <c r="N135" s="433"/>
      <c r="O135" s="433"/>
      <c r="P135" s="433"/>
      <c r="Q135" s="433"/>
      <c r="R135" s="433"/>
    </row>
    <row r="136" customFormat="false" ht="15" hidden="false" customHeight="false" outlineLevel="0" collapsed="false">
      <c r="A136" s="537" t="s">
        <v>26</v>
      </c>
      <c r="B136" s="537"/>
      <c r="C136" s="436" t="s">
        <v>7</v>
      </c>
      <c r="D136" s="436"/>
      <c r="E136" s="436"/>
      <c r="F136" s="436"/>
      <c r="G136" s="436"/>
      <c r="H136" s="436"/>
      <c r="I136" s="436"/>
      <c r="J136" s="436"/>
      <c r="K136" s="436"/>
      <c r="L136" s="471" t="s">
        <v>205</v>
      </c>
      <c r="M136" s="471" t="s">
        <v>206</v>
      </c>
      <c r="N136" s="471"/>
      <c r="O136" s="471" t="s">
        <v>207</v>
      </c>
      <c r="P136" s="471"/>
      <c r="Q136" s="471"/>
      <c r="R136" s="510" t="s">
        <v>14</v>
      </c>
    </row>
    <row r="137" customFormat="false" ht="15" hidden="false" customHeight="false" outlineLevel="0" collapsed="false">
      <c r="A137" s="472"/>
      <c r="B137" s="472"/>
      <c r="C137" s="444"/>
      <c r="D137" s="444"/>
      <c r="E137" s="444"/>
      <c r="F137" s="444"/>
      <c r="G137" s="444"/>
      <c r="H137" s="444"/>
      <c r="I137" s="444"/>
      <c r="J137" s="444"/>
      <c r="K137" s="444"/>
      <c r="L137" s="457"/>
      <c r="M137" s="447"/>
      <c r="N137" s="447"/>
      <c r="O137" s="538"/>
      <c r="P137" s="538"/>
      <c r="Q137" s="538"/>
      <c r="R137" s="460" t="n">
        <f aca="false">TRUNC(M137*O137,2)</f>
        <v>0</v>
      </c>
    </row>
    <row r="138" customFormat="false" ht="15" hidden="false" customHeight="false" outlineLevel="0" collapsed="false">
      <c r="A138" s="521"/>
      <c r="B138" s="521"/>
      <c r="C138" s="539"/>
      <c r="D138" s="539"/>
      <c r="E138" s="539"/>
      <c r="F138" s="539"/>
      <c r="G138" s="539"/>
      <c r="H138" s="539"/>
      <c r="I138" s="539"/>
      <c r="J138" s="539"/>
      <c r="K138" s="539"/>
      <c r="L138" s="457"/>
      <c r="M138" s="540"/>
      <c r="N138" s="540"/>
      <c r="O138" s="466" t="s">
        <v>213</v>
      </c>
      <c r="P138" s="466"/>
      <c r="Q138" s="466"/>
      <c r="R138" s="467" t="n">
        <f aca="false">SUBTOTAL(9,R137:R137)</f>
        <v>0</v>
      </c>
    </row>
    <row r="139" customFormat="false" ht="15" hidden="false" customHeight="false" outlineLevel="0" collapsed="false">
      <c r="A139" s="515" t="s">
        <v>214</v>
      </c>
      <c r="B139" s="515"/>
      <c r="C139" s="515"/>
      <c r="D139" s="515"/>
      <c r="E139" s="515"/>
      <c r="F139" s="515"/>
      <c r="G139" s="515"/>
      <c r="H139" s="515"/>
      <c r="I139" s="515"/>
      <c r="J139" s="515"/>
      <c r="K139" s="515"/>
      <c r="L139" s="515"/>
      <c r="M139" s="515"/>
      <c r="N139" s="515"/>
      <c r="O139" s="515"/>
      <c r="P139" s="515"/>
      <c r="Q139" s="515"/>
      <c r="R139" s="515"/>
    </row>
    <row r="140" customFormat="false" ht="15" hidden="false" customHeight="false" outlineLevel="0" collapsed="false">
      <c r="A140" s="537" t="s">
        <v>26</v>
      </c>
      <c r="B140" s="537"/>
      <c r="C140" s="436" t="s">
        <v>7</v>
      </c>
      <c r="D140" s="436"/>
      <c r="E140" s="436"/>
      <c r="F140" s="436"/>
      <c r="G140" s="436"/>
      <c r="H140" s="436"/>
      <c r="I140" s="436"/>
      <c r="J140" s="436"/>
      <c r="K140" s="436"/>
      <c r="L140" s="471" t="s">
        <v>205</v>
      </c>
      <c r="M140" s="541" t="s">
        <v>206</v>
      </c>
      <c r="N140" s="541"/>
      <c r="O140" s="471" t="s">
        <v>207</v>
      </c>
      <c r="P140" s="471"/>
      <c r="Q140" s="471"/>
      <c r="R140" s="542" t="s">
        <v>14</v>
      </c>
    </row>
    <row r="141" customFormat="false" ht="15" hidden="false" customHeight="false" outlineLevel="0" collapsed="false">
      <c r="A141" s="543" t="s">
        <v>223</v>
      </c>
      <c r="B141" s="543"/>
      <c r="C141" s="544" t="str">
        <f aca="false">VLOOKUP(A141,Impressão!A:D,2,0)</f>
        <v>XEROX  PRETO/BRANCO - FORMATO A4</v>
      </c>
      <c r="D141" s="544"/>
      <c r="E141" s="544"/>
      <c r="F141" s="544"/>
      <c r="G141" s="544"/>
      <c r="H141" s="544"/>
      <c r="I141" s="544"/>
      <c r="J141" s="544"/>
      <c r="K141" s="544"/>
      <c r="L141" s="445" t="s">
        <v>222</v>
      </c>
      <c r="M141" s="545" t="n">
        <f aca="false">'Qtde Materiais'!I41</f>
        <v>179</v>
      </c>
      <c r="N141" s="545"/>
      <c r="O141" s="546" t="n">
        <f aca="false">VLOOKUP(A141,Impressão!A:D,4,0)*(1-'PLAN ORÇAMENTARIA'!$K$12)</f>
        <v>0.3</v>
      </c>
      <c r="P141" s="546"/>
      <c r="Q141" s="546"/>
      <c r="R141" s="460" t="n">
        <f aca="false">TRUNC(M141*O141,2)</f>
        <v>53.7</v>
      </c>
    </row>
    <row r="142" customFormat="false" ht="15" hidden="true" customHeight="false" outlineLevel="0" collapsed="false">
      <c r="A142" s="547" t="s">
        <v>242</v>
      </c>
      <c r="B142" s="547"/>
      <c r="C142" s="544" t="str">
        <f aca="false">VLOOKUP(A142,Impressão!A:D,2,0)</f>
        <v>XEROX PRETO/BRANCO - FORMATO A3</v>
      </c>
      <c r="D142" s="544"/>
      <c r="E142" s="544"/>
      <c r="F142" s="544"/>
      <c r="G142" s="544"/>
      <c r="H142" s="544"/>
      <c r="I142" s="544"/>
      <c r="J142" s="544"/>
      <c r="K142" s="544"/>
      <c r="L142" s="445" t="s">
        <v>222</v>
      </c>
      <c r="M142" s="545" t="n">
        <f aca="false">'Qtde Materiais'!I42</f>
        <v>0</v>
      </c>
      <c r="N142" s="545"/>
      <c r="O142" s="546" t="n">
        <f aca="false">VLOOKUP(A142,Impressão!A:D,4,0)*(1-'PLAN ORÇAMENTARIA'!$K$12)</f>
        <v>0.6</v>
      </c>
      <c r="P142" s="546"/>
      <c r="Q142" s="546"/>
      <c r="R142" s="460" t="n">
        <f aca="false">TRUNC(M142*O142,2)</f>
        <v>0</v>
      </c>
    </row>
    <row r="143" customFormat="false" ht="15" hidden="false" customHeight="false" outlineLevel="0" collapsed="false">
      <c r="A143" s="547" t="s">
        <v>225</v>
      </c>
      <c r="B143" s="547"/>
      <c r="C143" s="544" t="str">
        <f aca="false">VLOOKUP(A143,Impressão!A:D,2,0)</f>
        <v>ENCADERNACAO A4 ACETATO, PVC/CROMICOTE, C/ESPIRAL</v>
      </c>
      <c r="D143" s="544"/>
      <c r="E143" s="544"/>
      <c r="F143" s="544"/>
      <c r="G143" s="544"/>
      <c r="H143" s="544"/>
      <c r="I143" s="544"/>
      <c r="J143" s="544"/>
      <c r="K143" s="544"/>
      <c r="L143" s="445" t="s">
        <v>222</v>
      </c>
      <c r="M143" s="545" t="n">
        <f aca="false">'Qtde Materiais'!I43</f>
        <v>4</v>
      </c>
      <c r="N143" s="545"/>
      <c r="O143" s="546" t="n">
        <f aca="false">VLOOKUP(A143,Impressão!A:D,4,0)*(1-'PLAN ORÇAMENTARIA'!$K$12)</f>
        <v>4.5</v>
      </c>
      <c r="P143" s="546"/>
      <c r="Q143" s="546"/>
      <c r="R143" s="460" t="n">
        <f aca="false">TRUNC(M143*O143,2)</f>
        <v>18</v>
      </c>
    </row>
    <row r="144" customFormat="false" ht="15" hidden="true" customHeight="false" outlineLevel="0" collapsed="false">
      <c r="A144" s="547" t="s">
        <v>243</v>
      </c>
      <c r="B144" s="547"/>
      <c r="C144" s="544" t="str">
        <f aca="false">VLOOKUP(A144,Impressão!A:D,2,0)</f>
        <v>PLOTAGEM SULFITE - FORMATO A3</v>
      </c>
      <c r="D144" s="544"/>
      <c r="E144" s="544"/>
      <c r="F144" s="544"/>
      <c r="G144" s="544"/>
      <c r="H144" s="544"/>
      <c r="I144" s="544"/>
      <c r="J144" s="544"/>
      <c r="K144" s="544"/>
      <c r="L144" s="445" t="s">
        <v>222</v>
      </c>
      <c r="M144" s="545" t="n">
        <f aca="false">'Qtde Materiais'!I44</f>
        <v>0</v>
      </c>
      <c r="N144" s="545"/>
      <c r="O144" s="546" t="n">
        <f aca="false">VLOOKUP(A144,Impressão!A:D,4,0)*(1-'PLAN ORÇAMENTARIA'!$K$12)</f>
        <v>2.6</v>
      </c>
      <c r="P144" s="546"/>
      <c r="Q144" s="546"/>
      <c r="R144" s="460" t="n">
        <f aca="false">TRUNC(M144*O144,2)</f>
        <v>0</v>
      </c>
    </row>
    <row r="145" customFormat="false" ht="15" hidden="true" customHeight="false" outlineLevel="0" collapsed="false">
      <c r="A145" s="547" t="s">
        <v>227</v>
      </c>
      <c r="B145" s="547"/>
      <c r="C145" s="544" t="str">
        <f aca="false">VLOOKUP(A145,Impressão!A:D,2,0)</f>
        <v>PLOTAGEM SULFITE - FORMATO A2</v>
      </c>
      <c r="D145" s="544"/>
      <c r="E145" s="544"/>
      <c r="F145" s="544"/>
      <c r="G145" s="544"/>
      <c r="H145" s="544"/>
      <c r="I145" s="544"/>
      <c r="J145" s="544"/>
      <c r="K145" s="544"/>
      <c r="L145" s="445" t="s">
        <v>222</v>
      </c>
      <c r="M145" s="545" t="n">
        <f aca="false">'Qtde Materiais'!I45</f>
        <v>0</v>
      </c>
      <c r="N145" s="545"/>
      <c r="O145" s="546" t="n">
        <f aca="false">VLOOKUP(A145,Impressão!A:D,4,0)*(1-'PLAN ORÇAMENTARIA'!$K$12)</f>
        <v>4.5</v>
      </c>
      <c r="P145" s="546"/>
      <c r="Q145" s="546"/>
      <c r="R145" s="460" t="n">
        <f aca="false">TRUNC(M145*O145,2)</f>
        <v>0</v>
      </c>
    </row>
    <row r="146" customFormat="false" ht="15" hidden="true" customHeight="false" outlineLevel="0" collapsed="false">
      <c r="A146" s="547" t="s">
        <v>244</v>
      </c>
      <c r="B146" s="547"/>
      <c r="C146" s="544" t="str">
        <f aca="false">VLOOKUP(A146,Impressão!A:D,2,0)</f>
        <v>PLOTAGEM SULFITE - FORMATO A1</v>
      </c>
      <c r="D146" s="544"/>
      <c r="E146" s="544"/>
      <c r="F146" s="544"/>
      <c r="G146" s="544"/>
      <c r="H146" s="544"/>
      <c r="I146" s="544"/>
      <c r="J146" s="544"/>
      <c r="K146" s="544"/>
      <c r="L146" s="445" t="s">
        <v>222</v>
      </c>
      <c r="M146" s="545" t="n">
        <f aca="false">'Qtde Materiais'!I46</f>
        <v>0</v>
      </c>
      <c r="N146" s="545"/>
      <c r="O146" s="546" t="n">
        <f aca="false">VLOOKUP(A146,Impressão!A:D,4,0)*(1-'PLAN ORÇAMENTARIA'!$K$12)</f>
        <v>5.5</v>
      </c>
      <c r="P146" s="546"/>
      <c r="Q146" s="546"/>
      <c r="R146" s="460" t="n">
        <f aca="false">TRUNC(M146*O146,2)</f>
        <v>0</v>
      </c>
    </row>
    <row r="147" customFormat="false" ht="15" hidden="true" customHeight="false" outlineLevel="0" collapsed="false">
      <c r="A147" s="547" t="s">
        <v>245</v>
      </c>
      <c r="B147" s="547"/>
      <c r="C147" s="544" t="str">
        <f aca="false">VLOOKUP(A147,Impressão!A:D,2,0)</f>
        <v>PLOTAGEM SULFITE - FORMATO A0</v>
      </c>
      <c r="D147" s="544"/>
      <c r="E147" s="544"/>
      <c r="F147" s="544"/>
      <c r="G147" s="544"/>
      <c r="H147" s="544"/>
      <c r="I147" s="544"/>
      <c r="J147" s="544"/>
      <c r="K147" s="544"/>
      <c r="L147" s="445" t="s">
        <v>222</v>
      </c>
      <c r="M147" s="545" t="n">
        <f aca="false">'Qtde Materiais'!I47</f>
        <v>0</v>
      </c>
      <c r="N147" s="545"/>
      <c r="O147" s="546" t="n">
        <f aca="false">VLOOKUP(A147,Impressão!A:D,4,0)*(1-'PLAN ORÇAMENTARIA'!$K$12)</f>
        <v>9</v>
      </c>
      <c r="P147" s="546"/>
      <c r="Q147" s="546"/>
      <c r="R147" s="460" t="n">
        <f aca="false">TRUNC(M147*O147,2)</f>
        <v>0</v>
      </c>
    </row>
    <row r="148" customFormat="false" ht="15" hidden="true" customHeight="false" outlineLevel="0" collapsed="false">
      <c r="A148" s="547" t="s">
        <v>229</v>
      </c>
      <c r="B148" s="547"/>
      <c r="C148" s="544" t="str">
        <f aca="false">VLOOKUP(A148,Impressão!A:D,2,0)</f>
        <v>PLOTAGEM COLORIDA SULFITE FORMATO A4</v>
      </c>
      <c r="D148" s="544"/>
      <c r="E148" s="544"/>
      <c r="F148" s="544"/>
      <c r="G148" s="544"/>
      <c r="H148" s="544"/>
      <c r="I148" s="544"/>
      <c r="J148" s="544"/>
      <c r="K148" s="544"/>
      <c r="L148" s="445" t="s">
        <v>222</v>
      </c>
      <c r="M148" s="545" t="n">
        <f aca="false">'Qtde Materiais'!I48</f>
        <v>0</v>
      </c>
      <c r="N148" s="545"/>
      <c r="O148" s="546" t="n">
        <f aca="false">VLOOKUP(A148,Impressão!A:D,4,0)*(1-'PLAN ORÇAMENTARIA'!$K$12)</f>
        <v>1.5</v>
      </c>
      <c r="P148" s="546"/>
      <c r="Q148" s="546"/>
      <c r="R148" s="460" t="n">
        <f aca="false">TRUNC(M148*O148,2)</f>
        <v>0</v>
      </c>
    </row>
    <row r="149" customFormat="false" ht="15" hidden="true" customHeight="false" outlineLevel="0" collapsed="false">
      <c r="A149" s="547" t="s">
        <v>231</v>
      </c>
      <c r="B149" s="547"/>
      <c r="C149" s="544" t="str">
        <f aca="false">VLOOKUP(A149,Impressão!A:D,2,0)</f>
        <v>PLOTAGEM COLORIDA SULFITE FORMATO A3</v>
      </c>
      <c r="D149" s="544"/>
      <c r="E149" s="544"/>
      <c r="F149" s="544"/>
      <c r="G149" s="544"/>
      <c r="H149" s="544"/>
      <c r="I149" s="544"/>
      <c r="J149" s="544"/>
      <c r="K149" s="544"/>
      <c r="L149" s="445" t="s">
        <v>222</v>
      </c>
      <c r="M149" s="545" t="n">
        <f aca="false">'Qtde Materiais'!I49</f>
        <v>0</v>
      </c>
      <c r="N149" s="545"/>
      <c r="O149" s="546" t="n">
        <f aca="false">VLOOKUP(A149,Impressão!A:D,4,0)*(1-'PLAN ORÇAMENTARIA'!$K$12)</f>
        <v>4.5</v>
      </c>
      <c r="P149" s="546"/>
      <c r="Q149" s="546"/>
      <c r="R149" s="460" t="n">
        <f aca="false">TRUNC(M149*O149,2)</f>
        <v>0</v>
      </c>
    </row>
    <row r="150" customFormat="false" ht="15" hidden="true" customHeight="false" outlineLevel="0" collapsed="false">
      <c r="A150" s="547" t="s">
        <v>246</v>
      </c>
      <c r="B150" s="547"/>
      <c r="C150" s="544" t="str">
        <f aca="false">VLOOKUP(A150,Impressão!A:D,2,0)</f>
        <v>PLOTAGEM COLORIDA SULFITE FORMATO A2</v>
      </c>
      <c r="D150" s="544"/>
      <c r="E150" s="544"/>
      <c r="F150" s="544"/>
      <c r="G150" s="544"/>
      <c r="H150" s="544"/>
      <c r="I150" s="544"/>
      <c r="J150" s="544"/>
      <c r="K150" s="544"/>
      <c r="L150" s="445" t="s">
        <v>222</v>
      </c>
      <c r="M150" s="545" t="n">
        <f aca="false">'Qtde Materiais'!I50</f>
        <v>0</v>
      </c>
      <c r="N150" s="545"/>
      <c r="O150" s="546" t="n">
        <f aca="false">VLOOKUP(A150,Impressão!A:D,4,0)*(1-'PLAN ORÇAMENTARIA'!$K$12)</f>
        <v>7</v>
      </c>
      <c r="P150" s="546"/>
      <c r="Q150" s="546"/>
      <c r="R150" s="460" t="n">
        <f aca="false">TRUNC(M150*O150,2)</f>
        <v>0</v>
      </c>
    </row>
    <row r="151" customFormat="false" ht="15" hidden="true" customHeight="false" outlineLevel="0" collapsed="false">
      <c r="A151" s="547" t="s">
        <v>247</v>
      </c>
      <c r="B151" s="547"/>
      <c r="C151" s="544" t="str">
        <f aca="false">VLOOKUP(A151,Impressão!A:D,2,0)</f>
        <v>PLOTAGEM COLORIDA SULFITE FORMATO A1</v>
      </c>
      <c r="D151" s="544"/>
      <c r="E151" s="544"/>
      <c r="F151" s="544"/>
      <c r="G151" s="544"/>
      <c r="H151" s="544"/>
      <c r="I151" s="544"/>
      <c r="J151" s="544"/>
      <c r="K151" s="544"/>
      <c r="L151" s="445" t="s">
        <v>222</v>
      </c>
      <c r="M151" s="545" t="n">
        <f aca="false">'Qtde Materiais'!I51</f>
        <v>0</v>
      </c>
      <c r="N151" s="545"/>
      <c r="O151" s="546" t="n">
        <f aca="false">VLOOKUP(A151,Impressão!A:D,4,0)*(1-'PLAN ORÇAMENTARIA'!$K$12)</f>
        <v>9.9</v>
      </c>
      <c r="P151" s="546"/>
      <c r="Q151" s="546"/>
      <c r="R151" s="460" t="n">
        <f aca="false">TRUNC(M151*O151,2)</f>
        <v>0</v>
      </c>
    </row>
    <row r="152" customFormat="false" ht="15" hidden="true" customHeight="false" outlineLevel="0" collapsed="false">
      <c r="A152" s="547" t="s">
        <v>248</v>
      </c>
      <c r="B152" s="547"/>
      <c r="C152" s="544" t="str">
        <f aca="false">VLOOKUP(A152,Impressão!A:D,2,0)</f>
        <v>PLOTAGEM COLORIDA SULFITE FORMATO A0</v>
      </c>
      <c r="D152" s="544"/>
      <c r="E152" s="544"/>
      <c r="F152" s="544"/>
      <c r="G152" s="544"/>
      <c r="H152" s="544"/>
      <c r="I152" s="544"/>
      <c r="J152" s="544"/>
      <c r="K152" s="544"/>
      <c r="L152" s="445" t="s">
        <v>222</v>
      </c>
      <c r="M152" s="545" t="n">
        <f aca="false">'Qtde Materiais'!I52</f>
        <v>0</v>
      </c>
      <c r="N152" s="545"/>
      <c r="O152" s="546" t="n">
        <f aca="false">VLOOKUP(A152,Impressão!A:D,4,0)*(1-'PLAN ORÇAMENTARIA'!$K$12)</f>
        <v>15.6</v>
      </c>
      <c r="P152" s="546"/>
      <c r="Q152" s="546"/>
      <c r="R152" s="460" t="n">
        <f aca="false">TRUNC(M152*O152,2)</f>
        <v>0</v>
      </c>
    </row>
    <row r="153" customFormat="false" ht="15" hidden="false" customHeight="false" outlineLevel="0" collapsed="false">
      <c r="A153" s="547" t="s">
        <v>249</v>
      </c>
      <c r="B153" s="547"/>
      <c r="C153" s="544" t="str">
        <f aca="false">VLOOKUP(A153,Impressão!A:D,2,0)</f>
        <v>DIGITALIZAÇÃO DE FORMATO A4 (PDF OU EQUIVALENTE)</v>
      </c>
      <c r="D153" s="544"/>
      <c r="E153" s="544"/>
      <c r="F153" s="544"/>
      <c r="G153" s="544"/>
      <c r="H153" s="544"/>
      <c r="I153" s="544"/>
      <c r="J153" s="544"/>
      <c r="K153" s="544"/>
      <c r="L153" s="445" t="s">
        <v>222</v>
      </c>
      <c r="M153" s="545" t="n">
        <f aca="false">'Qtde Materiais'!I56</f>
        <v>4</v>
      </c>
      <c r="N153" s="545"/>
      <c r="O153" s="546" t="n">
        <f aca="false">VLOOKUP(A153,Impressão!A:D,4,0)*(1-'PLAN ORÇAMENTARIA'!$K$12)</f>
        <v>2.5</v>
      </c>
      <c r="P153" s="546"/>
      <c r="Q153" s="546"/>
      <c r="R153" s="460" t="n">
        <f aca="false">TRUNC(M153*O153,2)</f>
        <v>10</v>
      </c>
    </row>
    <row r="154" customFormat="false" ht="15" hidden="false" customHeight="false" outlineLevel="0" collapsed="false">
      <c r="A154" s="547" t="s">
        <v>237</v>
      </c>
      <c r="B154" s="547"/>
      <c r="C154" s="544" t="str">
        <f aca="false">VLOOKUP(A154,Impressão!A:D,2,0)</f>
        <v>DVD 4,7 GB</v>
      </c>
      <c r="D154" s="544"/>
      <c r="E154" s="544"/>
      <c r="F154" s="544"/>
      <c r="G154" s="544"/>
      <c r="H154" s="544"/>
      <c r="I154" s="544"/>
      <c r="J154" s="544"/>
      <c r="K154" s="544"/>
      <c r="L154" s="445" t="s">
        <v>222</v>
      </c>
      <c r="M154" s="545" t="n">
        <f aca="false">'Qtde Materiais'!I57</f>
        <v>1</v>
      </c>
      <c r="N154" s="545"/>
      <c r="O154" s="546" t="n">
        <f aca="false">VLOOKUP(A154,Impressão!A:D,4,0)*(1-'PLAN ORÇAMENTARIA'!$K$12)</f>
        <v>1.32</v>
      </c>
      <c r="P154" s="546"/>
      <c r="Q154" s="546"/>
      <c r="R154" s="460" t="n">
        <f aca="false">TRUNC(M154*O154,2)</f>
        <v>1.32</v>
      </c>
    </row>
    <row r="155" customFormat="false" ht="15" hidden="false" customHeight="false" outlineLevel="0" collapsed="false">
      <c r="A155" s="516"/>
      <c r="B155" s="516"/>
      <c r="C155" s="528"/>
      <c r="D155" s="528"/>
      <c r="E155" s="528"/>
      <c r="F155" s="528"/>
      <c r="G155" s="528"/>
      <c r="H155" s="528"/>
      <c r="I155" s="528"/>
      <c r="J155" s="528"/>
      <c r="K155" s="528"/>
      <c r="L155" s="457"/>
      <c r="M155" s="458"/>
      <c r="N155" s="458"/>
      <c r="O155" s="475" t="s">
        <v>215</v>
      </c>
      <c r="P155" s="475"/>
      <c r="Q155" s="475"/>
      <c r="R155" s="467" t="n">
        <f aca="false">SUBTOTAL(9,R141:R154)</f>
        <v>83.02</v>
      </c>
    </row>
    <row r="156" customFormat="false" ht="15" hidden="false" customHeight="false" outlineLevel="0" collapsed="false">
      <c r="A156" s="521"/>
      <c r="B156" s="521"/>
      <c r="C156" s="539"/>
      <c r="D156" s="539"/>
      <c r="E156" s="539"/>
      <c r="F156" s="539"/>
      <c r="G156" s="539"/>
      <c r="H156" s="539"/>
      <c r="I156" s="539"/>
      <c r="J156" s="539"/>
      <c r="K156" s="539"/>
      <c r="L156" s="445"/>
      <c r="M156" s="480"/>
      <c r="N156" s="480"/>
      <c r="O156" s="524"/>
      <c r="P156" s="524"/>
      <c r="Q156" s="524"/>
      <c r="R156" s="482"/>
    </row>
    <row r="157" customFormat="false" ht="15" hidden="false" customHeight="false" outlineLevel="0" collapsed="false">
      <c r="A157" s="548" t="s">
        <v>218</v>
      </c>
      <c r="B157" s="548"/>
      <c r="C157" s="548"/>
      <c r="D157" s="548"/>
      <c r="E157" s="548"/>
      <c r="F157" s="548"/>
      <c r="G157" s="548"/>
      <c r="H157" s="548"/>
      <c r="I157" s="548"/>
      <c r="J157" s="548"/>
      <c r="K157" s="548"/>
      <c r="L157" s="548"/>
      <c r="M157" s="548"/>
      <c r="N157" s="548"/>
      <c r="O157" s="548"/>
      <c r="P157" s="548"/>
      <c r="Q157" s="548"/>
      <c r="R157" s="485" t="n">
        <f aca="false">SUBTOTAL(9,R137:R156)</f>
        <v>83.02</v>
      </c>
    </row>
    <row r="158" customFormat="false" ht="15" hidden="false" customHeight="false" outlineLevel="0" collapsed="false">
      <c r="A158" s="486" t="s">
        <v>219</v>
      </c>
      <c r="B158" s="487"/>
      <c r="C158" s="488"/>
      <c r="D158" s="487"/>
      <c r="E158" s="487"/>
      <c r="F158" s="487"/>
      <c r="G158" s="487"/>
      <c r="H158" s="487"/>
      <c r="I158" s="487"/>
      <c r="J158" s="487"/>
      <c r="K158" s="487"/>
      <c r="L158" s="487"/>
      <c r="M158" s="487"/>
      <c r="N158" s="487"/>
      <c r="O158" s="489"/>
      <c r="P158" s="489"/>
      <c r="Q158" s="489"/>
      <c r="R158" s="490"/>
    </row>
    <row r="159" customFormat="false" ht="15" hidden="false" customHeight="false" outlineLevel="0" collapsed="false">
      <c r="A159" s="496"/>
      <c r="B159" s="497"/>
      <c r="C159" s="498"/>
      <c r="D159" s="499"/>
      <c r="E159" s="499"/>
      <c r="F159" s="500"/>
      <c r="G159" s="498"/>
      <c r="H159" s="500"/>
      <c r="I159" s="500"/>
      <c r="J159" s="497"/>
      <c r="K159" s="498"/>
      <c r="L159" s="500" t="s">
        <v>221</v>
      </c>
      <c r="M159" s="497"/>
      <c r="N159" s="497"/>
      <c r="O159" s="501"/>
      <c r="P159" s="501"/>
      <c r="Q159" s="501"/>
      <c r="R159" s="502"/>
    </row>
    <row r="160" customFormat="false" ht="15" hidden="false" customHeight="true" outlineLevel="0" collapsed="false">
      <c r="A160" s="549" t="s">
        <v>190</v>
      </c>
      <c r="B160" s="549"/>
      <c r="C160" s="549"/>
      <c r="D160" s="549"/>
      <c r="E160" s="549"/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49"/>
      <c r="Q160" s="549"/>
      <c r="R160" s="549"/>
      <c r="U160" s="412" t="s">
        <v>191</v>
      </c>
      <c r="V160" s="412"/>
    </row>
    <row r="161" customFormat="false" ht="15" hidden="false" customHeight="false" outlineLevel="0" collapsed="false">
      <c r="A161" s="549"/>
      <c r="B161" s="549"/>
      <c r="C161" s="549"/>
      <c r="D161" s="549"/>
      <c r="E161" s="549"/>
      <c r="F161" s="549"/>
      <c r="G161" s="549"/>
      <c r="H161" s="549"/>
      <c r="I161" s="549"/>
      <c r="J161" s="549"/>
      <c r="K161" s="549"/>
      <c r="L161" s="549"/>
      <c r="M161" s="549"/>
      <c r="N161" s="549"/>
      <c r="O161" s="549"/>
      <c r="P161" s="549"/>
      <c r="Q161" s="549"/>
      <c r="R161" s="549"/>
      <c r="U161" s="414" t="s">
        <v>193</v>
      </c>
      <c r="V161" s="414"/>
    </row>
    <row r="162" customFormat="false" ht="15" hidden="false" customHeight="true" outlineLevel="0" collapsed="false">
      <c r="A162" s="505" t="s">
        <v>6</v>
      </c>
      <c r="B162" s="506" t="str">
        <f aca="false">ESCOPO!A22</f>
        <v>3.2</v>
      </c>
      <c r="C162" s="417" t="s">
        <v>241</v>
      </c>
      <c r="D162" s="417"/>
      <c r="E162" s="417"/>
      <c r="F162" s="418" t="s">
        <v>196</v>
      </c>
      <c r="G162" s="418"/>
      <c r="H162" s="418"/>
      <c r="I162" s="419" t="str">
        <f aca="false">VLOOKUP(C162,ESCOPO!C:D,2,0)</f>
        <v>Outubro/24 - Onerado</v>
      </c>
      <c r="J162" s="419"/>
      <c r="K162" s="419"/>
      <c r="L162" s="419"/>
      <c r="M162" s="419"/>
      <c r="N162" s="419"/>
      <c r="O162" s="419"/>
      <c r="P162" s="419"/>
      <c r="Q162" s="419"/>
      <c r="R162" s="419"/>
      <c r="U162" s="420" t="s">
        <v>197</v>
      </c>
      <c r="V162" s="420"/>
    </row>
    <row r="163" customFormat="false" ht="15" hidden="true" customHeight="false" outlineLevel="0" collapsed="false">
      <c r="A163" s="547" t="s">
        <v>250</v>
      </c>
      <c r="B163" s="547"/>
      <c r="C163" s="544" t="str">
        <f aca="false">VLOOKUP(A163,Impressão!A:D,2,0)</f>
        <v>DIGITALIZAÇÃO DE FORMATOS A0 (PDF OU EQUIVALENTE)</v>
      </c>
      <c r="D163" s="544"/>
      <c r="E163" s="544"/>
      <c r="F163" s="544"/>
      <c r="G163" s="544"/>
      <c r="H163" s="544"/>
      <c r="I163" s="544"/>
      <c r="J163" s="544"/>
      <c r="K163" s="544"/>
      <c r="L163" s="445" t="s">
        <v>222</v>
      </c>
      <c r="M163" s="545" t="n">
        <f aca="false">'Qtde Materiais'!I53</f>
        <v>0</v>
      </c>
      <c r="N163" s="545"/>
      <c r="O163" s="546" t="n">
        <f aca="false">VLOOKUP(A163,Impressão!A:D,4,0)*(1-'PLAN ORÇAMENTARIA'!$K$12)</f>
        <v>15.4</v>
      </c>
      <c r="P163" s="546"/>
      <c r="Q163" s="546"/>
      <c r="R163" s="460" t="n">
        <f aca="false">TRUNC(M163*O163,2)</f>
        <v>0</v>
      </c>
    </row>
    <row r="164" customFormat="false" ht="15" hidden="true" customHeight="false" outlineLevel="0" collapsed="false">
      <c r="A164" s="547" t="s">
        <v>233</v>
      </c>
      <c r="B164" s="547"/>
      <c r="C164" s="544" t="str">
        <f aca="false">VLOOKUP(A164,Impressão!A:D,2,0)</f>
        <v>DIGITALIZAÇÃO DE FORMATOS A1 (PDF OU EQUIVALENTE)</v>
      </c>
      <c r="D164" s="544"/>
      <c r="E164" s="544"/>
      <c r="F164" s="544"/>
      <c r="G164" s="544"/>
      <c r="H164" s="544"/>
      <c r="I164" s="544"/>
      <c r="J164" s="544"/>
      <c r="K164" s="544"/>
      <c r="L164" s="445" t="s">
        <v>222</v>
      </c>
      <c r="M164" s="545" t="n">
        <f aca="false">'Qtde Materiais'!I54</f>
        <v>0</v>
      </c>
      <c r="N164" s="545"/>
      <c r="O164" s="546" t="n">
        <f aca="false">VLOOKUP(A164,Impressão!A:D,4,0)*(1-'PLAN ORÇAMENTARIA'!$K$12)</f>
        <v>9.9</v>
      </c>
      <c r="P164" s="546"/>
      <c r="Q164" s="546"/>
      <c r="R164" s="460" t="n">
        <f aca="false">TRUNC(M164*O164,2)</f>
        <v>0</v>
      </c>
    </row>
    <row r="165" customFormat="false" ht="15" hidden="true" customHeight="false" outlineLevel="0" collapsed="false">
      <c r="A165" s="547" t="s">
        <v>235</v>
      </c>
      <c r="B165" s="547"/>
      <c r="C165" s="544" t="str">
        <f aca="false">VLOOKUP(A165,Impressão!A:D,2,0)</f>
        <v>DIGITALIZAÇÃO DE FORMATOS A2 (PDF OU EQUIVALENTE)</v>
      </c>
      <c r="D165" s="544"/>
      <c r="E165" s="544"/>
      <c r="F165" s="544"/>
      <c r="G165" s="544"/>
      <c r="H165" s="544"/>
      <c r="I165" s="544"/>
      <c r="J165" s="544"/>
      <c r="K165" s="544"/>
      <c r="L165" s="445" t="s">
        <v>222</v>
      </c>
      <c r="M165" s="545" t="n">
        <f aca="false">'Qtde Materiais'!I55</f>
        <v>0</v>
      </c>
      <c r="N165" s="545"/>
      <c r="O165" s="546" t="n">
        <f aca="false">VLOOKUP(A165,Impressão!A:D,4,0)*(1-'PLAN ORÇAMENTARIA'!$K$12)</f>
        <v>7</v>
      </c>
      <c r="P165" s="546"/>
      <c r="Q165" s="546"/>
      <c r="R165" s="460" t="n">
        <f aca="false">TRUNC(M165*O165,2)</f>
        <v>0</v>
      </c>
    </row>
    <row r="166" customFormat="false" ht="15" hidden="false" customHeight="false" outlineLevel="0" collapsed="false">
      <c r="A166" s="535" t="s">
        <v>199</v>
      </c>
      <c r="B166" s="535"/>
      <c r="C166" s="424" t="s">
        <v>7</v>
      </c>
      <c r="D166" s="424"/>
      <c r="E166" s="424"/>
      <c r="F166" s="424"/>
      <c r="G166" s="424"/>
      <c r="H166" s="424"/>
      <c r="I166" s="424"/>
      <c r="J166" s="424"/>
      <c r="K166" s="424"/>
      <c r="L166" s="424"/>
      <c r="M166" s="424"/>
      <c r="N166" s="424"/>
      <c r="O166" s="424"/>
      <c r="P166" s="424"/>
      <c r="Q166" s="425" t="s">
        <v>28</v>
      </c>
      <c r="R166" s="425"/>
    </row>
    <row r="167" customFormat="false" ht="15" hidden="false" customHeight="false" outlineLevel="0" collapsed="false">
      <c r="A167" s="536" t="str">
        <f aca="false">ESCOPO!C22</f>
        <v>CPU-08</v>
      </c>
      <c r="B167" s="536"/>
      <c r="C167" s="508" t="str">
        <f aca="false">ESCOPO!B22</f>
        <v>Computador com softwares para fiscalização.</v>
      </c>
      <c r="D167" s="508"/>
      <c r="E167" s="508"/>
      <c r="F167" s="508"/>
      <c r="G167" s="508"/>
      <c r="H167" s="508"/>
      <c r="I167" s="508"/>
      <c r="J167" s="508"/>
      <c r="K167" s="508"/>
      <c r="L167" s="508"/>
      <c r="M167" s="508"/>
      <c r="N167" s="508"/>
      <c r="O167" s="508"/>
      <c r="P167" s="508"/>
      <c r="Q167" s="430" t="s">
        <v>161</v>
      </c>
      <c r="R167" s="430"/>
    </row>
    <row r="168" customFormat="false" ht="15" hidden="false" customHeight="false" outlineLevel="0" collapsed="false">
      <c r="A168" s="433" t="s">
        <v>203</v>
      </c>
      <c r="B168" s="433"/>
      <c r="C168" s="433"/>
      <c r="D168" s="433"/>
      <c r="E168" s="433"/>
      <c r="F168" s="433"/>
      <c r="G168" s="433"/>
      <c r="H168" s="433"/>
      <c r="I168" s="433"/>
      <c r="J168" s="433"/>
      <c r="K168" s="433"/>
      <c r="L168" s="433"/>
      <c r="M168" s="433"/>
      <c r="N168" s="433"/>
      <c r="O168" s="433"/>
      <c r="P168" s="433"/>
      <c r="Q168" s="433"/>
      <c r="R168" s="433"/>
    </row>
    <row r="169" customFormat="false" ht="15" hidden="false" customHeight="false" outlineLevel="0" collapsed="false">
      <c r="A169" s="537" t="s">
        <v>26</v>
      </c>
      <c r="B169" s="537"/>
      <c r="C169" s="436" t="s">
        <v>7</v>
      </c>
      <c r="D169" s="436"/>
      <c r="E169" s="436"/>
      <c r="F169" s="436"/>
      <c r="G169" s="436"/>
      <c r="H169" s="436"/>
      <c r="I169" s="436"/>
      <c r="J169" s="436"/>
      <c r="K169" s="436"/>
      <c r="L169" s="471" t="s">
        <v>205</v>
      </c>
      <c r="M169" s="471" t="s">
        <v>206</v>
      </c>
      <c r="N169" s="471"/>
      <c r="O169" s="471" t="s">
        <v>207</v>
      </c>
      <c r="P169" s="471"/>
      <c r="Q169" s="471"/>
      <c r="R169" s="510" t="s">
        <v>14</v>
      </c>
    </row>
    <row r="170" customFormat="false" ht="15" hidden="false" customHeight="false" outlineLevel="0" collapsed="false">
      <c r="A170" s="472"/>
      <c r="B170" s="472"/>
      <c r="C170" s="444"/>
      <c r="D170" s="444"/>
      <c r="E170" s="444"/>
      <c r="F170" s="444"/>
      <c r="G170" s="444"/>
      <c r="H170" s="444"/>
      <c r="I170" s="444"/>
      <c r="J170" s="444"/>
      <c r="K170" s="444"/>
      <c r="L170" s="457"/>
      <c r="M170" s="447"/>
      <c r="N170" s="447"/>
      <c r="O170" s="538"/>
      <c r="P170" s="538"/>
      <c r="Q170" s="538"/>
      <c r="R170" s="460" t="n">
        <f aca="false">TRUNC(M170*O170,2)</f>
        <v>0</v>
      </c>
    </row>
    <row r="171" customFormat="false" ht="15" hidden="false" customHeight="false" outlineLevel="0" collapsed="false">
      <c r="A171" s="521"/>
      <c r="B171" s="521"/>
      <c r="C171" s="539"/>
      <c r="D171" s="539"/>
      <c r="E171" s="539"/>
      <c r="F171" s="539"/>
      <c r="G171" s="539"/>
      <c r="H171" s="539"/>
      <c r="I171" s="539"/>
      <c r="J171" s="539"/>
      <c r="K171" s="539"/>
      <c r="L171" s="457"/>
      <c r="M171" s="540"/>
      <c r="N171" s="540"/>
      <c r="O171" s="466" t="s">
        <v>213</v>
      </c>
      <c r="P171" s="466"/>
      <c r="Q171" s="466"/>
      <c r="R171" s="467" t="n">
        <f aca="false">SUBTOTAL(9,R170:R170)</f>
        <v>0</v>
      </c>
    </row>
    <row r="172" customFormat="false" ht="15" hidden="false" customHeight="false" outlineLevel="0" collapsed="false">
      <c r="A172" s="515" t="s">
        <v>214</v>
      </c>
      <c r="B172" s="515"/>
      <c r="C172" s="515"/>
      <c r="D172" s="515"/>
      <c r="E172" s="515"/>
      <c r="F172" s="515"/>
      <c r="G172" s="515"/>
      <c r="H172" s="515"/>
      <c r="I172" s="515"/>
      <c r="J172" s="515"/>
      <c r="K172" s="515"/>
      <c r="L172" s="515"/>
      <c r="M172" s="515"/>
      <c r="N172" s="515"/>
      <c r="O172" s="515"/>
      <c r="P172" s="515"/>
      <c r="Q172" s="515"/>
      <c r="R172" s="515"/>
    </row>
    <row r="173" customFormat="false" ht="15" hidden="false" customHeight="false" outlineLevel="0" collapsed="false">
      <c r="A173" s="537" t="s">
        <v>26</v>
      </c>
      <c r="B173" s="537"/>
      <c r="C173" s="436" t="s">
        <v>7</v>
      </c>
      <c r="D173" s="436"/>
      <c r="E173" s="436"/>
      <c r="F173" s="436"/>
      <c r="G173" s="436"/>
      <c r="H173" s="436"/>
      <c r="I173" s="436"/>
      <c r="J173" s="436"/>
      <c r="K173" s="436"/>
      <c r="L173" s="471" t="s">
        <v>205</v>
      </c>
      <c r="M173" s="541" t="s">
        <v>206</v>
      </c>
      <c r="N173" s="541"/>
      <c r="O173" s="471" t="s">
        <v>207</v>
      </c>
      <c r="P173" s="471"/>
      <c r="Q173" s="471"/>
      <c r="R173" s="542" t="s">
        <v>14</v>
      </c>
    </row>
    <row r="174" customFormat="false" ht="15" hidden="false" customHeight="false" outlineLevel="0" collapsed="false">
      <c r="A174" s="550" t="s">
        <v>251</v>
      </c>
      <c r="B174" s="550"/>
      <c r="C174" s="551" t="str">
        <f aca="false">VLOOKUP(A174,Impressão!A:D,2,0)</f>
        <v>PACOTE OFFICE 2019 (SIMILAR OU SUPERIOR)</v>
      </c>
      <c r="D174" s="551"/>
      <c r="E174" s="551"/>
      <c r="F174" s="551"/>
      <c r="G174" s="551"/>
      <c r="H174" s="551"/>
      <c r="I174" s="551"/>
      <c r="J174" s="551"/>
      <c r="K174" s="551"/>
      <c r="L174" s="445" t="s">
        <v>252</v>
      </c>
      <c r="M174" s="459" t="n">
        <f aca="false">1/12*($W$14/$W$5)</f>
        <v>0.0196969696969697</v>
      </c>
      <c r="N174" s="459"/>
      <c r="O174" s="546" t="n">
        <f aca="false">VLOOKUP(A174,Impressão!A:D,4,0)*(1-'PLAN ORÇAMENTARIA'!$K$12)</f>
        <v>99</v>
      </c>
      <c r="P174" s="546"/>
      <c r="Q174" s="546"/>
      <c r="R174" s="460" t="n">
        <f aca="false">TRUNC(M174*O174,2)</f>
        <v>1.95</v>
      </c>
    </row>
    <row r="175" customFormat="false" ht="15" hidden="false" customHeight="false" outlineLevel="0" collapsed="false">
      <c r="A175" s="527" t="s">
        <v>253</v>
      </c>
      <c r="B175" s="527"/>
      <c r="C175" s="544" t="s">
        <v>254</v>
      </c>
      <c r="D175" s="544"/>
      <c r="E175" s="544"/>
      <c r="F175" s="544"/>
      <c r="G175" s="544"/>
      <c r="H175" s="544"/>
      <c r="I175" s="544"/>
      <c r="J175" s="544"/>
      <c r="K175" s="544"/>
      <c r="L175" s="445" t="s">
        <v>255</v>
      </c>
      <c r="M175" s="459" t="n">
        <f aca="false">1*($W$14/$W$5)</f>
        <v>0.236363636363636</v>
      </c>
      <c r="N175" s="459"/>
      <c r="O175" s="546" t="n">
        <f aca="false">18.72*(1-'PLAN ORÇAMENTARIA'!$K$12)</f>
        <v>18.72</v>
      </c>
      <c r="P175" s="546"/>
      <c r="Q175" s="546"/>
      <c r="R175" s="460" t="n">
        <f aca="false">TRUNC(M175*O175,2)</f>
        <v>4.42</v>
      </c>
    </row>
    <row r="176" customFormat="false" ht="15" hidden="false" customHeight="false" outlineLevel="0" collapsed="false">
      <c r="A176" s="527"/>
      <c r="B176" s="527"/>
      <c r="C176" s="544"/>
      <c r="D176" s="544"/>
      <c r="E176" s="544"/>
      <c r="F176" s="544"/>
      <c r="G176" s="544"/>
      <c r="H176" s="544"/>
      <c r="I176" s="544"/>
      <c r="J176" s="544"/>
      <c r="K176" s="544"/>
      <c r="L176" s="445"/>
      <c r="M176" s="465"/>
      <c r="N176" s="465"/>
      <c r="O176" s="546"/>
      <c r="P176" s="546"/>
      <c r="Q176" s="546"/>
      <c r="R176" s="460"/>
    </row>
    <row r="177" customFormat="false" ht="15" hidden="false" customHeight="false" outlineLevel="0" collapsed="false">
      <c r="A177" s="516"/>
      <c r="B177" s="516"/>
      <c r="C177" s="528"/>
      <c r="D177" s="528"/>
      <c r="E177" s="528"/>
      <c r="F177" s="528"/>
      <c r="G177" s="528"/>
      <c r="H177" s="528"/>
      <c r="I177" s="528"/>
      <c r="J177" s="528"/>
      <c r="K177" s="528"/>
      <c r="L177" s="457"/>
      <c r="M177" s="458"/>
      <c r="N177" s="458"/>
      <c r="O177" s="475" t="s">
        <v>215</v>
      </c>
      <c r="P177" s="475"/>
      <c r="Q177" s="475"/>
      <c r="R177" s="467" t="n">
        <f aca="false">SUBTOTAL(9,R174:R176)</f>
        <v>6.37</v>
      </c>
    </row>
    <row r="178" customFormat="false" ht="15" hidden="false" customHeight="false" outlineLevel="0" collapsed="false">
      <c r="A178" s="462"/>
      <c r="B178" s="462"/>
      <c r="C178" s="513"/>
      <c r="D178" s="513"/>
      <c r="E178" s="513"/>
      <c r="F178" s="513"/>
      <c r="G178" s="513"/>
      <c r="H178" s="513"/>
      <c r="I178" s="513"/>
      <c r="J178" s="513"/>
      <c r="K178" s="513"/>
      <c r="L178" s="445"/>
      <c r="M178" s="457"/>
      <c r="N178" s="457"/>
      <c r="O178" s="552"/>
      <c r="P178" s="552"/>
      <c r="Q178" s="552"/>
      <c r="R178" s="482"/>
    </row>
    <row r="179" customFormat="false" ht="15" hidden="false" customHeight="false" outlineLevel="0" collapsed="false">
      <c r="A179" s="553" t="s">
        <v>218</v>
      </c>
      <c r="B179" s="553"/>
      <c r="C179" s="553"/>
      <c r="D179" s="553"/>
      <c r="E179" s="553"/>
      <c r="F179" s="553"/>
      <c r="G179" s="553"/>
      <c r="H179" s="553"/>
      <c r="I179" s="553"/>
      <c r="J179" s="553"/>
      <c r="K179" s="553"/>
      <c r="L179" s="553"/>
      <c r="M179" s="553"/>
      <c r="N179" s="553"/>
      <c r="O179" s="553"/>
      <c r="P179" s="553"/>
      <c r="Q179" s="553"/>
      <c r="R179" s="485" t="n">
        <f aca="false">SUBTOTAL(9,R170:R178)</f>
        <v>6.37</v>
      </c>
    </row>
    <row r="180" customFormat="false" ht="15" hidden="false" customHeight="false" outlineLevel="0" collapsed="false">
      <c r="A180" s="554" t="s">
        <v>219</v>
      </c>
      <c r="B180" s="555"/>
      <c r="C180" s="556"/>
      <c r="D180" s="555"/>
      <c r="E180" s="555"/>
      <c r="F180" s="555"/>
      <c r="G180" s="555"/>
      <c r="H180" s="555"/>
      <c r="I180" s="555"/>
      <c r="J180" s="555"/>
      <c r="K180" s="555"/>
      <c r="L180" s="555"/>
      <c r="M180" s="555"/>
      <c r="N180" s="555"/>
      <c r="O180" s="494"/>
      <c r="P180" s="494"/>
      <c r="Q180" s="494"/>
      <c r="R180" s="490"/>
    </row>
    <row r="181" customFormat="false" ht="15" hidden="false" customHeight="false" outlineLevel="0" collapsed="false">
      <c r="A181" s="491" t="s">
        <v>256</v>
      </c>
      <c r="B181" s="492"/>
      <c r="C181" s="493"/>
      <c r="D181" s="492"/>
      <c r="E181" s="492"/>
      <c r="F181" s="492"/>
      <c r="G181" s="492"/>
      <c r="H181" s="492"/>
      <c r="I181" s="492"/>
      <c r="J181" s="492"/>
      <c r="K181" s="492"/>
      <c r="L181" s="492"/>
      <c r="M181" s="492"/>
      <c r="N181" s="492"/>
      <c r="O181" s="494"/>
      <c r="P181" s="494"/>
      <c r="Q181" s="494"/>
      <c r="R181" s="525"/>
    </row>
    <row r="182" customFormat="false" ht="15" hidden="false" customHeight="false" outlineLevel="0" collapsed="false">
      <c r="A182" s="491" t="s">
        <v>257</v>
      </c>
      <c r="B182" s="492"/>
      <c r="C182" s="493"/>
      <c r="D182" s="492"/>
      <c r="E182" s="492"/>
      <c r="F182" s="492"/>
      <c r="G182" s="492"/>
      <c r="H182" s="492"/>
      <c r="I182" s="492"/>
      <c r="J182" s="492"/>
      <c r="K182" s="492"/>
      <c r="L182" s="492"/>
      <c r="M182" s="492"/>
      <c r="N182" s="492"/>
      <c r="O182" s="494"/>
      <c r="P182" s="494"/>
      <c r="Q182" s="494"/>
      <c r="R182" s="525"/>
    </row>
    <row r="183" customFormat="false" ht="15" hidden="false" customHeight="false" outlineLevel="0" collapsed="false">
      <c r="A183" s="491" t="s">
        <v>258</v>
      </c>
      <c r="B183" s="492"/>
      <c r="C183" s="493"/>
      <c r="D183" s="492"/>
      <c r="E183" s="492"/>
      <c r="F183" s="492"/>
      <c r="G183" s="492"/>
      <c r="H183" s="492"/>
      <c r="I183" s="492"/>
      <c r="J183" s="492"/>
      <c r="K183" s="492"/>
      <c r="L183" s="492"/>
      <c r="M183" s="492"/>
      <c r="N183" s="492"/>
      <c r="O183" s="494"/>
      <c r="P183" s="494"/>
      <c r="Q183" s="494"/>
      <c r="R183" s="525"/>
    </row>
    <row r="184" customFormat="false" ht="15" hidden="false" customHeight="false" outlineLevel="0" collapsed="false">
      <c r="A184" s="496"/>
      <c r="B184" s="497"/>
      <c r="C184" s="498"/>
      <c r="D184" s="499"/>
      <c r="E184" s="499"/>
      <c r="F184" s="500"/>
      <c r="G184" s="498"/>
      <c r="H184" s="500"/>
      <c r="I184" s="500"/>
      <c r="J184" s="497"/>
      <c r="K184" s="498"/>
      <c r="L184" s="500" t="s">
        <v>221</v>
      </c>
      <c r="M184" s="497"/>
      <c r="N184" s="497"/>
      <c r="O184" s="501"/>
      <c r="P184" s="501"/>
      <c r="Q184" s="501"/>
      <c r="R184" s="502"/>
    </row>
    <row r="185" customFormat="false" ht="15" hidden="false" customHeight="true" outlineLevel="0" collapsed="false">
      <c r="A185" s="534" t="s">
        <v>190</v>
      </c>
      <c r="B185" s="534"/>
      <c r="C185" s="534"/>
      <c r="D185" s="534"/>
      <c r="E185" s="534"/>
      <c r="F185" s="534"/>
      <c r="G185" s="534"/>
      <c r="H185" s="534"/>
      <c r="I185" s="534"/>
      <c r="J185" s="534"/>
      <c r="K185" s="534"/>
      <c r="L185" s="534"/>
      <c r="M185" s="534"/>
      <c r="N185" s="534"/>
      <c r="O185" s="534"/>
      <c r="P185" s="534"/>
      <c r="Q185" s="534"/>
      <c r="R185" s="534"/>
      <c r="U185" s="412" t="s">
        <v>191</v>
      </c>
      <c r="V185" s="412"/>
    </row>
    <row r="186" customFormat="false" ht="15" hidden="false" customHeight="false" outlineLevel="0" collapsed="false">
      <c r="A186" s="534"/>
      <c r="B186" s="534"/>
      <c r="C186" s="534"/>
      <c r="D186" s="534"/>
      <c r="E186" s="534"/>
      <c r="F186" s="534"/>
      <c r="G186" s="534"/>
      <c r="H186" s="534"/>
      <c r="I186" s="534"/>
      <c r="J186" s="534"/>
      <c r="K186" s="534"/>
      <c r="L186" s="534"/>
      <c r="M186" s="534"/>
      <c r="N186" s="534"/>
      <c r="O186" s="534"/>
      <c r="P186" s="534"/>
      <c r="Q186" s="534"/>
      <c r="R186" s="534"/>
      <c r="U186" s="414" t="s">
        <v>193</v>
      </c>
      <c r="V186" s="414"/>
    </row>
    <row r="187" customFormat="false" ht="15" hidden="false" customHeight="true" outlineLevel="0" collapsed="false">
      <c r="A187" s="505" t="s">
        <v>6</v>
      </c>
      <c r="B187" s="506" t="str">
        <f aca="false">ESCOPO!A23</f>
        <v>3.3</v>
      </c>
      <c r="C187" s="417" t="s">
        <v>259</v>
      </c>
      <c r="D187" s="417"/>
      <c r="E187" s="417"/>
      <c r="F187" s="418" t="s">
        <v>196</v>
      </c>
      <c r="G187" s="418"/>
      <c r="H187" s="418"/>
      <c r="I187" s="419" t="str">
        <f aca="false">VLOOKUP(C187,ESCOPO!C:D,2,0)</f>
        <v>Novembro/24 - Onerado</v>
      </c>
      <c r="J187" s="419"/>
      <c r="K187" s="419"/>
      <c r="L187" s="419"/>
      <c r="M187" s="419"/>
      <c r="N187" s="419"/>
      <c r="O187" s="419"/>
      <c r="P187" s="419"/>
      <c r="Q187" s="419"/>
      <c r="R187" s="419"/>
      <c r="U187" s="420" t="s">
        <v>197</v>
      </c>
      <c r="V187" s="420"/>
    </row>
    <row r="188" customFormat="false" ht="15" hidden="false" customHeight="false" outlineLevel="0" collapsed="false">
      <c r="A188" s="535" t="s">
        <v>199</v>
      </c>
      <c r="B188" s="535"/>
      <c r="C188" s="424" t="s">
        <v>7</v>
      </c>
      <c r="D188" s="424"/>
      <c r="E188" s="424"/>
      <c r="F188" s="424"/>
      <c r="G188" s="424"/>
      <c r="H188" s="424"/>
      <c r="I188" s="424"/>
      <c r="J188" s="424"/>
      <c r="K188" s="424"/>
      <c r="L188" s="424"/>
      <c r="M188" s="424"/>
      <c r="N188" s="424"/>
      <c r="O188" s="424"/>
      <c r="P188" s="424"/>
      <c r="Q188" s="425" t="s">
        <v>28</v>
      </c>
      <c r="R188" s="425"/>
    </row>
    <row r="189" customFormat="false" ht="15" hidden="false" customHeight="false" outlineLevel="0" collapsed="false">
      <c r="A189" s="536" t="str">
        <f aca="false">ESCOPO!C23</f>
        <v>CPU-09</v>
      </c>
      <c r="B189" s="536"/>
      <c r="C189" s="508" t="str">
        <f aca="false">ESCOPO!B23</f>
        <v>Telefonia móvel e internet.</v>
      </c>
      <c r="D189" s="508"/>
      <c r="E189" s="508"/>
      <c r="F189" s="508"/>
      <c r="G189" s="508"/>
      <c r="H189" s="508"/>
      <c r="I189" s="508"/>
      <c r="J189" s="508"/>
      <c r="K189" s="508"/>
      <c r="L189" s="508"/>
      <c r="M189" s="508"/>
      <c r="N189" s="508"/>
      <c r="O189" s="508"/>
      <c r="P189" s="508"/>
      <c r="Q189" s="430" t="s">
        <v>161</v>
      </c>
      <c r="R189" s="430"/>
    </row>
    <row r="190" customFormat="false" ht="15" hidden="false" customHeight="false" outlineLevel="0" collapsed="false">
      <c r="A190" s="433" t="s">
        <v>203</v>
      </c>
      <c r="B190" s="433"/>
      <c r="C190" s="433"/>
      <c r="D190" s="433"/>
      <c r="E190" s="433"/>
      <c r="F190" s="433"/>
      <c r="G190" s="433"/>
      <c r="H190" s="433"/>
      <c r="I190" s="433"/>
      <c r="J190" s="433"/>
      <c r="K190" s="433"/>
      <c r="L190" s="433"/>
      <c r="M190" s="433"/>
      <c r="N190" s="433"/>
      <c r="O190" s="433"/>
      <c r="P190" s="433"/>
      <c r="Q190" s="433"/>
      <c r="R190" s="433"/>
    </row>
    <row r="191" customFormat="false" ht="15" hidden="false" customHeight="false" outlineLevel="0" collapsed="false">
      <c r="A191" s="537" t="s">
        <v>26</v>
      </c>
      <c r="B191" s="537"/>
      <c r="C191" s="436" t="s">
        <v>7</v>
      </c>
      <c r="D191" s="436"/>
      <c r="E191" s="436"/>
      <c r="F191" s="436"/>
      <c r="G191" s="436"/>
      <c r="H191" s="436"/>
      <c r="I191" s="436"/>
      <c r="J191" s="436"/>
      <c r="K191" s="436"/>
      <c r="L191" s="471" t="s">
        <v>205</v>
      </c>
      <c r="M191" s="471" t="s">
        <v>206</v>
      </c>
      <c r="N191" s="471"/>
      <c r="O191" s="471" t="s">
        <v>207</v>
      </c>
      <c r="P191" s="471"/>
      <c r="Q191" s="471"/>
      <c r="R191" s="510" t="s">
        <v>14</v>
      </c>
    </row>
    <row r="192" customFormat="false" ht="15" hidden="false" customHeight="false" outlineLevel="0" collapsed="false">
      <c r="A192" s="472"/>
      <c r="B192" s="472"/>
      <c r="C192" s="444"/>
      <c r="D192" s="444"/>
      <c r="E192" s="444"/>
      <c r="F192" s="444"/>
      <c r="G192" s="444"/>
      <c r="H192" s="444"/>
      <c r="I192" s="444"/>
      <c r="J192" s="444"/>
      <c r="K192" s="444"/>
      <c r="L192" s="457"/>
      <c r="M192" s="447"/>
      <c r="N192" s="447"/>
      <c r="O192" s="538"/>
      <c r="P192" s="538"/>
      <c r="Q192" s="538"/>
      <c r="R192" s="460" t="n">
        <f aca="false">TRUNC(M192*O192,2)</f>
        <v>0</v>
      </c>
    </row>
    <row r="193" customFormat="false" ht="15" hidden="false" customHeight="false" outlineLevel="0" collapsed="false">
      <c r="A193" s="521"/>
      <c r="B193" s="521"/>
      <c r="C193" s="539"/>
      <c r="D193" s="539"/>
      <c r="E193" s="539"/>
      <c r="F193" s="539"/>
      <c r="G193" s="539"/>
      <c r="H193" s="539"/>
      <c r="I193" s="539"/>
      <c r="J193" s="539"/>
      <c r="K193" s="539"/>
      <c r="L193" s="457"/>
      <c r="M193" s="540"/>
      <c r="N193" s="540"/>
      <c r="O193" s="466" t="s">
        <v>213</v>
      </c>
      <c r="P193" s="466"/>
      <c r="Q193" s="466"/>
      <c r="R193" s="467" t="n">
        <f aca="false">SUBTOTAL(9,R192:R192)</f>
        <v>0</v>
      </c>
    </row>
    <row r="194" customFormat="false" ht="15" hidden="false" customHeight="false" outlineLevel="0" collapsed="false">
      <c r="A194" s="515" t="s">
        <v>214</v>
      </c>
      <c r="B194" s="515"/>
      <c r="C194" s="515"/>
      <c r="D194" s="515"/>
      <c r="E194" s="515"/>
      <c r="F194" s="515"/>
      <c r="G194" s="515"/>
      <c r="H194" s="515"/>
      <c r="I194" s="515"/>
      <c r="J194" s="515"/>
      <c r="K194" s="515"/>
      <c r="L194" s="515"/>
      <c r="M194" s="515"/>
      <c r="N194" s="515"/>
      <c r="O194" s="515"/>
      <c r="P194" s="515"/>
      <c r="Q194" s="515"/>
      <c r="R194" s="515"/>
    </row>
    <row r="195" customFormat="false" ht="15" hidden="false" customHeight="false" outlineLevel="0" collapsed="false">
      <c r="A195" s="537" t="s">
        <v>26</v>
      </c>
      <c r="B195" s="537"/>
      <c r="C195" s="436" t="s">
        <v>7</v>
      </c>
      <c r="D195" s="436"/>
      <c r="E195" s="436"/>
      <c r="F195" s="436"/>
      <c r="G195" s="436"/>
      <c r="H195" s="436"/>
      <c r="I195" s="436"/>
      <c r="J195" s="436"/>
      <c r="K195" s="436"/>
      <c r="L195" s="471" t="s">
        <v>205</v>
      </c>
      <c r="M195" s="471" t="s">
        <v>206</v>
      </c>
      <c r="N195" s="471"/>
      <c r="O195" s="471" t="s">
        <v>207</v>
      </c>
      <c r="P195" s="471"/>
      <c r="Q195" s="471"/>
      <c r="R195" s="542" t="s">
        <v>14</v>
      </c>
      <c r="U195" s="557" t="n">
        <v>45531</v>
      </c>
      <c r="V195" s="558" t="s">
        <v>260</v>
      </c>
      <c r="W195" s="558" t="s">
        <v>261</v>
      </c>
      <c r="X195" s="558" t="s">
        <v>262</v>
      </c>
      <c r="Y195" s="558" t="s">
        <v>263</v>
      </c>
      <c r="Z195" s="558" t="s">
        <v>264</v>
      </c>
      <c r="AA195" s="558"/>
    </row>
    <row r="196" customFormat="false" ht="15" hidden="false" customHeight="false" outlineLevel="0" collapsed="false">
      <c r="A196" s="527" t="s">
        <v>265</v>
      </c>
      <c r="B196" s="527"/>
      <c r="C196" s="544" t="s">
        <v>266</v>
      </c>
      <c r="D196" s="544"/>
      <c r="E196" s="544"/>
      <c r="F196" s="544"/>
      <c r="G196" s="544"/>
      <c r="H196" s="544"/>
      <c r="I196" s="544"/>
      <c r="J196" s="544"/>
      <c r="K196" s="544"/>
      <c r="L196" s="445" t="s">
        <v>255</v>
      </c>
      <c r="M196" s="459" t="n">
        <f aca="false">1*($W$14/$W$5)</f>
        <v>0.236363636363636</v>
      </c>
      <c r="N196" s="459"/>
      <c r="O196" s="538" t="n">
        <f aca="false">4.78*(1-'PLAN ORÇAMENTARIA'!$K$12)</f>
        <v>4.78</v>
      </c>
      <c r="P196" s="538"/>
      <c r="Q196" s="538"/>
      <c r="R196" s="460" t="n">
        <f aca="false">TRUNC(M196*O196,2)</f>
        <v>1.12</v>
      </c>
      <c r="U196" s="558" t="s">
        <v>267</v>
      </c>
      <c r="V196" s="559" t="n">
        <v>89.9</v>
      </c>
      <c r="W196" s="559" t="n">
        <v>99.99</v>
      </c>
      <c r="X196" s="559" t="n">
        <v>79.9</v>
      </c>
      <c r="Y196" s="559"/>
      <c r="Z196" s="559" t="n">
        <f aca="false">AVERAGE(V196:X196)</f>
        <v>89.93</v>
      </c>
      <c r="AA196" s="558"/>
    </row>
    <row r="197" customFormat="false" ht="15" hidden="false" customHeight="true" outlineLevel="0" collapsed="false">
      <c r="A197" s="527" t="s">
        <v>268</v>
      </c>
      <c r="B197" s="527"/>
      <c r="C197" s="544" t="s">
        <v>269</v>
      </c>
      <c r="D197" s="544"/>
      <c r="E197" s="544"/>
      <c r="F197" s="544"/>
      <c r="G197" s="544"/>
      <c r="H197" s="544"/>
      <c r="I197" s="544"/>
      <c r="J197" s="544"/>
      <c r="K197" s="544"/>
      <c r="L197" s="445" t="s">
        <v>255</v>
      </c>
      <c r="M197" s="459" t="n">
        <f aca="false">1*($W$14/$W$5)</f>
        <v>0.236363636363636</v>
      </c>
      <c r="N197" s="459"/>
      <c r="O197" s="546" t="n">
        <f aca="false">89*(1-'PLAN ORÇAMENTARIA'!$K$12)</f>
        <v>89</v>
      </c>
      <c r="P197" s="546"/>
      <c r="Q197" s="546"/>
      <c r="R197" s="460" t="n">
        <f aca="false">TRUNC(M197*O197,2)</f>
        <v>21.03</v>
      </c>
      <c r="U197" s="557" t="s">
        <v>270</v>
      </c>
      <c r="V197" s="559"/>
      <c r="W197" s="559" t="n">
        <v>54.99</v>
      </c>
      <c r="X197" s="559" t="n">
        <v>44.99</v>
      </c>
      <c r="Y197" s="559" t="n">
        <v>55</v>
      </c>
      <c r="Z197" s="559" t="n">
        <f aca="false">AVERAGE(W197:Y197)</f>
        <v>51.66</v>
      </c>
      <c r="AA197" s="558"/>
    </row>
    <row r="198" customFormat="false" ht="15" hidden="false" customHeight="true" outlineLevel="0" collapsed="false">
      <c r="A198" s="516"/>
      <c r="B198" s="516"/>
      <c r="C198" s="528"/>
      <c r="D198" s="528"/>
      <c r="E198" s="528"/>
      <c r="F198" s="528"/>
      <c r="G198" s="528"/>
      <c r="H198" s="528"/>
      <c r="I198" s="528"/>
      <c r="J198" s="528"/>
      <c r="K198" s="528"/>
      <c r="L198" s="457"/>
      <c r="M198" s="463"/>
      <c r="N198" s="463"/>
      <c r="O198" s="475" t="s">
        <v>215</v>
      </c>
      <c r="P198" s="475"/>
      <c r="Q198" s="475"/>
      <c r="R198" s="467" t="n">
        <f aca="false">SUBTOTAL(9,R196:R197)</f>
        <v>22.15</v>
      </c>
      <c r="U198" s="557" t="n">
        <v>45531</v>
      </c>
      <c r="V198" s="558" t="s">
        <v>271</v>
      </c>
      <c r="W198" s="558" t="s">
        <v>272</v>
      </c>
      <c r="X198" s="558" t="s">
        <v>273</v>
      </c>
      <c r="Y198" s="558" t="s">
        <v>274</v>
      </c>
      <c r="Z198" s="558" t="s">
        <v>275</v>
      </c>
      <c r="AA198" s="558" t="s">
        <v>264</v>
      </c>
    </row>
    <row r="199" customFormat="false" ht="15" hidden="false" customHeight="true" outlineLevel="0" collapsed="false">
      <c r="A199" s="521"/>
      <c r="B199" s="521"/>
      <c r="C199" s="539"/>
      <c r="D199" s="539"/>
      <c r="E199" s="539"/>
      <c r="F199" s="539"/>
      <c r="G199" s="539"/>
      <c r="H199" s="539"/>
      <c r="I199" s="539"/>
      <c r="J199" s="539"/>
      <c r="K199" s="539"/>
      <c r="L199" s="445"/>
      <c r="M199" s="481"/>
      <c r="N199" s="481"/>
      <c r="O199" s="524"/>
      <c r="P199" s="524"/>
      <c r="Q199" s="524"/>
      <c r="R199" s="482"/>
      <c r="U199" s="558" t="s">
        <v>276</v>
      </c>
      <c r="V199" s="559" t="n">
        <v>1169.1</v>
      </c>
      <c r="W199" s="559" t="n">
        <v>1067.4</v>
      </c>
      <c r="X199" s="559" t="n">
        <v>1099</v>
      </c>
      <c r="Y199" s="559" t="n">
        <v>1061.1</v>
      </c>
      <c r="Z199" s="559" t="n">
        <v>1099</v>
      </c>
      <c r="AA199" s="559" t="n">
        <f aca="false">AVERAGE(V199:Z199)</f>
        <v>1099.12</v>
      </c>
    </row>
    <row r="200" customFormat="false" ht="15" hidden="false" customHeight="true" outlineLevel="0" collapsed="false">
      <c r="A200" s="548" t="s">
        <v>218</v>
      </c>
      <c r="B200" s="548"/>
      <c r="C200" s="548"/>
      <c r="D200" s="548"/>
      <c r="E200" s="548"/>
      <c r="F200" s="548"/>
      <c r="G200" s="548"/>
      <c r="H200" s="548"/>
      <c r="I200" s="548"/>
      <c r="J200" s="548"/>
      <c r="K200" s="548"/>
      <c r="L200" s="548"/>
      <c r="M200" s="548"/>
      <c r="N200" s="548"/>
      <c r="O200" s="548"/>
      <c r="P200" s="548"/>
      <c r="Q200" s="548"/>
      <c r="R200" s="485" t="n">
        <f aca="false">SUBTOTAL(9,R192:R199)</f>
        <v>22.15</v>
      </c>
    </row>
    <row r="201" customFormat="false" ht="15" hidden="false" customHeight="true" outlineLevel="0" collapsed="false">
      <c r="A201" s="486" t="s">
        <v>219</v>
      </c>
      <c r="B201" s="487"/>
      <c r="C201" s="488"/>
      <c r="D201" s="487"/>
      <c r="E201" s="487"/>
      <c r="F201" s="487"/>
      <c r="G201" s="487"/>
      <c r="H201" s="487"/>
      <c r="I201" s="487"/>
      <c r="J201" s="487"/>
      <c r="K201" s="487"/>
      <c r="L201" s="487"/>
      <c r="M201" s="487"/>
      <c r="N201" s="487"/>
      <c r="O201" s="489"/>
      <c r="P201" s="489"/>
      <c r="Q201" s="489"/>
      <c r="R201" s="490"/>
    </row>
    <row r="202" customFormat="false" ht="15" hidden="false" customHeight="false" outlineLevel="0" collapsed="false">
      <c r="A202" s="491" t="s">
        <v>277</v>
      </c>
      <c r="B202" s="492"/>
      <c r="C202" s="493"/>
      <c r="D202" s="492"/>
      <c r="E202" s="492"/>
      <c r="F202" s="492"/>
      <c r="G202" s="492"/>
      <c r="H202" s="492"/>
      <c r="I202" s="492"/>
      <c r="J202" s="492"/>
      <c r="K202" s="492"/>
      <c r="L202" s="492"/>
      <c r="M202" s="492"/>
      <c r="N202" s="492"/>
      <c r="O202" s="494"/>
      <c r="P202" s="494"/>
      <c r="Q202" s="494"/>
      <c r="R202" s="525"/>
    </row>
    <row r="203" customFormat="false" ht="15" hidden="false" customHeight="false" outlineLevel="0" collapsed="false">
      <c r="A203" s="496"/>
      <c r="B203" s="497"/>
      <c r="C203" s="498"/>
      <c r="D203" s="499"/>
      <c r="E203" s="499"/>
      <c r="F203" s="500"/>
      <c r="G203" s="498"/>
      <c r="H203" s="500"/>
      <c r="I203" s="500"/>
      <c r="J203" s="497"/>
      <c r="K203" s="498"/>
      <c r="L203" s="500" t="s">
        <v>221</v>
      </c>
      <c r="M203" s="497"/>
      <c r="N203" s="497"/>
      <c r="O203" s="501"/>
      <c r="P203" s="501"/>
      <c r="Q203" s="501"/>
      <c r="R203" s="502"/>
    </row>
    <row r="204" customFormat="false" ht="15" hidden="false" customHeight="true" outlineLevel="0" collapsed="false">
      <c r="A204" s="534" t="s">
        <v>190</v>
      </c>
      <c r="B204" s="534"/>
      <c r="C204" s="534"/>
      <c r="D204" s="534"/>
      <c r="E204" s="534"/>
      <c r="F204" s="534"/>
      <c r="G204" s="534"/>
      <c r="H204" s="534"/>
      <c r="I204" s="534"/>
      <c r="J204" s="534"/>
      <c r="K204" s="534"/>
      <c r="L204" s="534"/>
      <c r="M204" s="534"/>
      <c r="N204" s="534"/>
      <c r="O204" s="534"/>
      <c r="P204" s="534"/>
      <c r="Q204" s="534"/>
      <c r="R204" s="534"/>
      <c r="U204" s="412" t="s">
        <v>191</v>
      </c>
      <c r="V204" s="412"/>
    </row>
    <row r="205" customFormat="false" ht="15" hidden="false" customHeight="false" outlineLevel="0" collapsed="false">
      <c r="A205" s="534"/>
      <c r="B205" s="534"/>
      <c r="C205" s="534"/>
      <c r="D205" s="534"/>
      <c r="E205" s="534"/>
      <c r="F205" s="534"/>
      <c r="G205" s="534"/>
      <c r="H205" s="534"/>
      <c r="I205" s="534"/>
      <c r="J205" s="534"/>
      <c r="K205" s="534"/>
      <c r="L205" s="534"/>
      <c r="M205" s="534"/>
      <c r="N205" s="534"/>
      <c r="O205" s="534"/>
      <c r="P205" s="534"/>
      <c r="Q205" s="534"/>
      <c r="R205" s="534"/>
      <c r="U205" s="414" t="s">
        <v>193</v>
      </c>
      <c r="V205" s="414"/>
    </row>
    <row r="206" customFormat="false" ht="15" hidden="false" customHeight="true" outlineLevel="0" collapsed="false">
      <c r="A206" s="505" t="s">
        <v>6</v>
      </c>
      <c r="B206" s="506" t="str">
        <f aca="false">ESCOPO!A24</f>
        <v>3.4</v>
      </c>
      <c r="C206" s="417" t="s">
        <v>259</v>
      </c>
      <c r="D206" s="417"/>
      <c r="E206" s="417"/>
      <c r="F206" s="418" t="s">
        <v>196</v>
      </c>
      <c r="G206" s="418"/>
      <c r="H206" s="418"/>
      <c r="I206" s="419" t="str">
        <f aca="false">VLOOKUP(C206,ESCOPO!C:D,2,0)</f>
        <v>Novembro/24 - Onerado</v>
      </c>
      <c r="J206" s="419"/>
      <c r="K206" s="419"/>
      <c r="L206" s="419"/>
      <c r="M206" s="419"/>
      <c r="N206" s="419"/>
      <c r="O206" s="419"/>
      <c r="P206" s="419"/>
      <c r="Q206" s="419"/>
      <c r="R206" s="419"/>
      <c r="U206" s="420" t="s">
        <v>197</v>
      </c>
      <c r="V206" s="420"/>
    </row>
    <row r="207" customFormat="false" ht="15" hidden="false" customHeight="false" outlineLevel="0" collapsed="false">
      <c r="A207" s="535" t="s">
        <v>199</v>
      </c>
      <c r="B207" s="535"/>
      <c r="C207" s="424" t="s">
        <v>7</v>
      </c>
      <c r="D207" s="424"/>
      <c r="E207" s="424"/>
      <c r="F207" s="424"/>
      <c r="G207" s="424"/>
      <c r="H207" s="424"/>
      <c r="I207" s="424"/>
      <c r="J207" s="424"/>
      <c r="K207" s="424"/>
      <c r="L207" s="424"/>
      <c r="M207" s="424"/>
      <c r="N207" s="424"/>
      <c r="O207" s="424"/>
      <c r="P207" s="424"/>
      <c r="Q207" s="425" t="s">
        <v>28</v>
      </c>
      <c r="R207" s="425"/>
    </row>
    <row r="208" customFormat="false" ht="15" hidden="false" customHeight="false" outlineLevel="0" collapsed="false">
      <c r="A208" s="536" t="str">
        <f aca="false">ESCOPO!C24</f>
        <v>CPU-10</v>
      </c>
      <c r="B208" s="536"/>
      <c r="C208" s="508" t="str">
        <f aca="false">ESCOPO!B24</f>
        <v>Materiais de consumo de escritório (canetas, réguas, grampeadores, papel, etc.)</v>
      </c>
      <c r="D208" s="508"/>
      <c r="E208" s="508"/>
      <c r="F208" s="508"/>
      <c r="G208" s="508"/>
      <c r="H208" s="508"/>
      <c r="I208" s="508"/>
      <c r="J208" s="508"/>
      <c r="K208" s="508"/>
      <c r="L208" s="508"/>
      <c r="M208" s="508"/>
      <c r="N208" s="508"/>
      <c r="O208" s="508"/>
      <c r="P208" s="508"/>
      <c r="Q208" s="430" t="s">
        <v>161</v>
      </c>
      <c r="R208" s="430"/>
    </row>
    <row r="209" customFormat="false" ht="15" hidden="false" customHeight="false" outlineLevel="0" collapsed="false">
      <c r="A209" s="433" t="s">
        <v>203</v>
      </c>
      <c r="B209" s="433"/>
      <c r="C209" s="433"/>
      <c r="D209" s="433"/>
      <c r="E209" s="433"/>
      <c r="F209" s="433"/>
      <c r="G209" s="433"/>
      <c r="H209" s="433"/>
      <c r="I209" s="433"/>
      <c r="J209" s="433"/>
      <c r="K209" s="433"/>
      <c r="L209" s="433"/>
      <c r="M209" s="433"/>
      <c r="N209" s="433"/>
      <c r="O209" s="433"/>
      <c r="P209" s="433"/>
      <c r="Q209" s="433"/>
      <c r="R209" s="433"/>
    </row>
    <row r="210" customFormat="false" ht="15" hidden="false" customHeight="false" outlineLevel="0" collapsed="false">
      <c r="A210" s="537" t="s">
        <v>26</v>
      </c>
      <c r="B210" s="537"/>
      <c r="C210" s="436" t="s">
        <v>7</v>
      </c>
      <c r="D210" s="436"/>
      <c r="E210" s="436"/>
      <c r="F210" s="436"/>
      <c r="G210" s="436"/>
      <c r="H210" s="436"/>
      <c r="I210" s="436"/>
      <c r="J210" s="436"/>
      <c r="K210" s="436"/>
      <c r="L210" s="471" t="s">
        <v>205</v>
      </c>
      <c r="M210" s="471" t="s">
        <v>206</v>
      </c>
      <c r="N210" s="471"/>
      <c r="O210" s="471" t="s">
        <v>207</v>
      </c>
      <c r="P210" s="471"/>
      <c r="Q210" s="471"/>
      <c r="R210" s="510" t="s">
        <v>14</v>
      </c>
    </row>
    <row r="211" customFormat="false" ht="15" hidden="false" customHeight="false" outlineLevel="0" collapsed="false">
      <c r="A211" s="472"/>
      <c r="B211" s="472"/>
      <c r="C211" s="444"/>
      <c r="D211" s="444"/>
      <c r="E211" s="444"/>
      <c r="F211" s="444"/>
      <c r="G211" s="444"/>
      <c r="H211" s="444"/>
      <c r="I211" s="444"/>
      <c r="J211" s="444"/>
      <c r="K211" s="444"/>
      <c r="L211" s="457"/>
      <c r="M211" s="447"/>
      <c r="N211" s="447"/>
      <c r="O211" s="538"/>
      <c r="P211" s="538"/>
      <c r="Q211" s="538"/>
      <c r="R211" s="460" t="n">
        <f aca="false">TRUNC(M211*O211,2)</f>
        <v>0</v>
      </c>
    </row>
    <row r="212" customFormat="false" ht="15" hidden="false" customHeight="false" outlineLevel="0" collapsed="false">
      <c r="A212" s="521"/>
      <c r="B212" s="521"/>
      <c r="C212" s="539"/>
      <c r="D212" s="539"/>
      <c r="E212" s="539"/>
      <c r="F212" s="539"/>
      <c r="G212" s="539"/>
      <c r="H212" s="539"/>
      <c r="I212" s="539"/>
      <c r="J212" s="539"/>
      <c r="K212" s="539"/>
      <c r="L212" s="457"/>
      <c r="M212" s="540"/>
      <c r="N212" s="540"/>
      <c r="O212" s="466" t="s">
        <v>213</v>
      </c>
      <c r="P212" s="466"/>
      <c r="Q212" s="466"/>
      <c r="R212" s="467" t="n">
        <f aca="false">SUBTOTAL(9,R211:R211)</f>
        <v>0</v>
      </c>
    </row>
    <row r="213" customFormat="false" ht="15" hidden="false" customHeight="false" outlineLevel="0" collapsed="false">
      <c r="A213" s="515" t="s">
        <v>214</v>
      </c>
      <c r="B213" s="515"/>
      <c r="C213" s="515"/>
      <c r="D213" s="515"/>
      <c r="E213" s="515"/>
      <c r="F213" s="515"/>
      <c r="G213" s="515"/>
      <c r="H213" s="515"/>
      <c r="I213" s="515"/>
      <c r="J213" s="515"/>
      <c r="K213" s="515"/>
      <c r="L213" s="515"/>
      <c r="M213" s="515"/>
      <c r="N213" s="515"/>
      <c r="O213" s="515"/>
      <c r="P213" s="515"/>
      <c r="Q213" s="515"/>
      <c r="R213" s="515"/>
    </row>
    <row r="214" customFormat="false" ht="15" hidden="false" customHeight="false" outlineLevel="0" collapsed="false">
      <c r="A214" s="537" t="s">
        <v>26</v>
      </c>
      <c r="B214" s="537"/>
      <c r="C214" s="436" t="s">
        <v>7</v>
      </c>
      <c r="D214" s="436"/>
      <c r="E214" s="436"/>
      <c r="F214" s="436"/>
      <c r="G214" s="436"/>
      <c r="H214" s="436"/>
      <c r="I214" s="436"/>
      <c r="J214" s="436"/>
      <c r="K214" s="436"/>
      <c r="L214" s="471" t="s">
        <v>205</v>
      </c>
      <c r="M214" s="471" t="s">
        <v>206</v>
      </c>
      <c r="N214" s="471"/>
      <c r="O214" s="471" t="s">
        <v>207</v>
      </c>
      <c r="P214" s="471"/>
      <c r="Q214" s="471"/>
      <c r="R214" s="542" t="s">
        <v>14</v>
      </c>
    </row>
    <row r="215" customFormat="false" ht="15" hidden="false" customHeight="false" outlineLevel="0" collapsed="false">
      <c r="A215" s="527" t="s">
        <v>278</v>
      </c>
      <c r="B215" s="527"/>
      <c r="C215" s="544" t="s">
        <v>279</v>
      </c>
      <c r="D215" s="544"/>
      <c r="E215" s="544"/>
      <c r="F215" s="544"/>
      <c r="G215" s="544"/>
      <c r="H215" s="544"/>
      <c r="I215" s="544"/>
      <c r="J215" s="544"/>
      <c r="K215" s="544"/>
      <c r="L215" s="445" t="s">
        <v>255</v>
      </c>
      <c r="M215" s="447" t="n">
        <v>1</v>
      </c>
      <c r="N215" s="447"/>
      <c r="O215" s="538" t="n">
        <f aca="false">30*(1-'PLAN ORÇAMENTARIA'!$K$12)</f>
        <v>30</v>
      </c>
      <c r="P215" s="538"/>
      <c r="Q215" s="538"/>
      <c r="R215" s="460" t="n">
        <f aca="false">TRUNC(M215*O215,2)</f>
        <v>30</v>
      </c>
    </row>
    <row r="216" customFormat="false" ht="15" hidden="false" customHeight="false" outlineLevel="0" collapsed="false">
      <c r="A216" s="516"/>
      <c r="B216" s="516"/>
      <c r="C216" s="528"/>
      <c r="D216" s="528"/>
      <c r="E216" s="528"/>
      <c r="F216" s="528"/>
      <c r="G216" s="528"/>
      <c r="H216" s="528"/>
      <c r="I216" s="528"/>
      <c r="J216" s="528"/>
      <c r="K216" s="528"/>
      <c r="L216" s="457"/>
      <c r="M216" s="463"/>
      <c r="N216" s="463"/>
      <c r="O216" s="475" t="s">
        <v>215</v>
      </c>
      <c r="P216" s="475"/>
      <c r="Q216" s="475"/>
      <c r="R216" s="467" t="n">
        <f aca="false">SUBTOTAL(9,R215:R215)</f>
        <v>30</v>
      </c>
    </row>
    <row r="217" customFormat="false" ht="15" hidden="false" customHeight="false" outlineLevel="0" collapsed="false">
      <c r="A217" s="521"/>
      <c r="B217" s="521"/>
      <c r="C217" s="539"/>
      <c r="D217" s="539"/>
      <c r="E217" s="539"/>
      <c r="F217" s="539"/>
      <c r="G217" s="539"/>
      <c r="H217" s="539"/>
      <c r="I217" s="539"/>
      <c r="J217" s="539"/>
      <c r="K217" s="539"/>
      <c r="L217" s="445"/>
      <c r="M217" s="481"/>
      <c r="N217" s="481"/>
      <c r="O217" s="524"/>
      <c r="P217" s="524"/>
      <c r="Q217" s="524"/>
      <c r="R217" s="482"/>
    </row>
    <row r="218" customFormat="false" ht="15" hidden="false" customHeight="false" outlineLevel="0" collapsed="false">
      <c r="A218" s="548" t="s">
        <v>218</v>
      </c>
      <c r="B218" s="548"/>
      <c r="C218" s="548"/>
      <c r="D218" s="548"/>
      <c r="E218" s="548"/>
      <c r="F218" s="548"/>
      <c r="G218" s="548"/>
      <c r="H218" s="548"/>
      <c r="I218" s="548"/>
      <c r="J218" s="548"/>
      <c r="K218" s="548"/>
      <c r="L218" s="548"/>
      <c r="M218" s="548"/>
      <c r="N218" s="548"/>
      <c r="O218" s="548"/>
      <c r="P218" s="548"/>
      <c r="Q218" s="548"/>
      <c r="R218" s="485" t="n">
        <f aca="false">SUBTOTAL(9,R211:R217)</f>
        <v>30</v>
      </c>
    </row>
    <row r="219" customFormat="false" ht="15" hidden="false" customHeight="false" outlineLevel="0" collapsed="false">
      <c r="A219" s="486" t="s">
        <v>219</v>
      </c>
      <c r="B219" s="487"/>
      <c r="C219" s="488"/>
      <c r="D219" s="487"/>
      <c r="E219" s="487"/>
      <c r="F219" s="487"/>
      <c r="G219" s="487"/>
      <c r="H219" s="487"/>
      <c r="I219" s="487"/>
      <c r="J219" s="487"/>
      <c r="K219" s="487"/>
      <c r="L219" s="487"/>
      <c r="M219" s="487"/>
      <c r="N219" s="487"/>
      <c r="O219" s="489"/>
      <c r="P219" s="489"/>
      <c r="Q219" s="489"/>
      <c r="R219" s="490"/>
    </row>
    <row r="220" customFormat="false" ht="15" hidden="false" customHeight="false" outlineLevel="0" collapsed="false">
      <c r="A220" s="491" t="s">
        <v>280</v>
      </c>
      <c r="B220" s="492"/>
      <c r="C220" s="493"/>
      <c r="D220" s="492"/>
      <c r="E220" s="492"/>
      <c r="F220" s="492"/>
      <c r="G220" s="492"/>
      <c r="H220" s="492"/>
      <c r="I220" s="492"/>
      <c r="J220" s="492"/>
      <c r="K220" s="492"/>
      <c r="L220" s="492"/>
      <c r="M220" s="492"/>
      <c r="N220" s="492"/>
      <c r="O220" s="494"/>
      <c r="P220" s="494"/>
      <c r="Q220" s="494"/>
      <c r="R220" s="525"/>
    </row>
    <row r="221" customFormat="false" ht="15" hidden="false" customHeight="false" outlineLevel="0" collapsed="false">
      <c r="A221" s="496"/>
      <c r="B221" s="497"/>
      <c r="C221" s="498"/>
      <c r="D221" s="499"/>
      <c r="E221" s="499"/>
      <c r="F221" s="500"/>
      <c r="G221" s="498"/>
      <c r="H221" s="500"/>
      <c r="I221" s="500"/>
      <c r="J221" s="497"/>
      <c r="K221" s="498"/>
      <c r="L221" s="500" t="s">
        <v>221</v>
      </c>
      <c r="M221" s="497"/>
      <c r="N221" s="497"/>
      <c r="O221" s="501"/>
      <c r="P221" s="501"/>
      <c r="Q221" s="501"/>
      <c r="R221" s="502"/>
    </row>
    <row r="222" customFormat="false" ht="15" hidden="false" customHeight="true" outlineLevel="0" collapsed="false">
      <c r="A222" s="560" t="s">
        <v>190</v>
      </c>
      <c r="B222" s="560"/>
      <c r="C222" s="560"/>
      <c r="D222" s="560"/>
      <c r="E222" s="560"/>
      <c r="F222" s="560"/>
      <c r="G222" s="560"/>
      <c r="H222" s="560"/>
      <c r="I222" s="560"/>
      <c r="J222" s="560"/>
      <c r="K222" s="560"/>
      <c r="L222" s="560"/>
      <c r="M222" s="560"/>
      <c r="N222" s="560"/>
      <c r="O222" s="560"/>
      <c r="P222" s="560"/>
      <c r="Q222" s="560"/>
      <c r="R222" s="560"/>
      <c r="U222" s="412" t="s">
        <v>191</v>
      </c>
      <c r="V222" s="412"/>
    </row>
    <row r="223" customFormat="false" ht="15" hidden="false" customHeight="false" outlineLevel="0" collapsed="false">
      <c r="A223" s="560"/>
      <c r="B223" s="560"/>
      <c r="C223" s="560"/>
      <c r="D223" s="560"/>
      <c r="E223" s="560"/>
      <c r="F223" s="560"/>
      <c r="G223" s="560"/>
      <c r="H223" s="560"/>
      <c r="I223" s="560"/>
      <c r="J223" s="560"/>
      <c r="K223" s="560"/>
      <c r="L223" s="560"/>
      <c r="M223" s="560"/>
      <c r="N223" s="560"/>
      <c r="O223" s="560"/>
      <c r="P223" s="560"/>
      <c r="Q223" s="560"/>
      <c r="R223" s="560"/>
      <c r="U223" s="414" t="s">
        <v>193</v>
      </c>
      <c r="V223" s="414"/>
    </row>
    <row r="224" customFormat="false" ht="15" hidden="false" customHeight="true" outlineLevel="0" collapsed="false">
      <c r="A224" s="415" t="s">
        <v>6</v>
      </c>
      <c r="B224" s="416" t="str">
        <f aca="false">ESCOPO!A25</f>
        <v>3.5</v>
      </c>
      <c r="C224" s="417" t="s">
        <v>281</v>
      </c>
      <c r="D224" s="417"/>
      <c r="E224" s="417"/>
      <c r="F224" s="418" t="s">
        <v>196</v>
      </c>
      <c r="G224" s="418"/>
      <c r="H224" s="418"/>
      <c r="I224" s="419" t="str">
        <f aca="false">VLOOKUP(C224,ESCOPO!C:D,2,0)</f>
        <v>Pesquisa</v>
      </c>
      <c r="J224" s="419"/>
      <c r="K224" s="419"/>
      <c r="L224" s="419"/>
      <c r="M224" s="419"/>
      <c r="N224" s="419"/>
      <c r="O224" s="419"/>
      <c r="P224" s="419"/>
      <c r="Q224" s="419"/>
      <c r="R224" s="419"/>
      <c r="U224" s="420" t="s">
        <v>197</v>
      </c>
      <c r="V224" s="420"/>
    </row>
    <row r="225" customFormat="false" ht="15" hidden="false" customHeight="false" outlineLevel="0" collapsed="false">
      <c r="A225" s="423" t="s">
        <v>199</v>
      </c>
      <c r="B225" s="423"/>
      <c r="C225" s="424" t="s">
        <v>7</v>
      </c>
      <c r="D225" s="424"/>
      <c r="E225" s="424"/>
      <c r="F225" s="424"/>
      <c r="G225" s="424"/>
      <c r="H225" s="424"/>
      <c r="I225" s="424"/>
      <c r="J225" s="424"/>
      <c r="K225" s="424"/>
      <c r="L225" s="424"/>
      <c r="M225" s="424"/>
      <c r="N225" s="424"/>
      <c r="O225" s="424"/>
      <c r="P225" s="424"/>
      <c r="Q225" s="425" t="s">
        <v>28</v>
      </c>
      <c r="R225" s="425"/>
    </row>
    <row r="226" customFormat="false" ht="15" hidden="false" customHeight="false" outlineLevel="0" collapsed="false">
      <c r="A226" s="536" t="str">
        <f aca="false">ESCOPO!C25</f>
        <v>CREA-MG</v>
      </c>
      <c r="B226" s="536"/>
      <c r="C226" s="429" t="str">
        <f aca="false">ESCOPO!B25</f>
        <v>ART por valor do Contrato / Obra / Serviço até R$15.000,00</v>
      </c>
      <c r="D226" s="429"/>
      <c r="E226" s="429"/>
      <c r="F226" s="429"/>
      <c r="G226" s="429"/>
      <c r="H226" s="429"/>
      <c r="I226" s="429"/>
      <c r="J226" s="429"/>
      <c r="K226" s="429"/>
      <c r="L226" s="429"/>
      <c r="M226" s="429"/>
      <c r="N226" s="429"/>
      <c r="O226" s="429"/>
      <c r="P226" s="429"/>
      <c r="Q226" s="430" t="s">
        <v>222</v>
      </c>
      <c r="R226" s="430"/>
    </row>
    <row r="227" customFormat="false" ht="15" hidden="false" customHeight="false" outlineLevel="0" collapsed="false">
      <c r="A227" s="433" t="s">
        <v>203</v>
      </c>
      <c r="B227" s="433"/>
      <c r="C227" s="433"/>
      <c r="D227" s="433"/>
      <c r="E227" s="433"/>
      <c r="F227" s="433"/>
      <c r="G227" s="433"/>
      <c r="H227" s="433"/>
      <c r="I227" s="433"/>
      <c r="J227" s="433"/>
      <c r="K227" s="433"/>
      <c r="L227" s="433"/>
      <c r="M227" s="433"/>
      <c r="N227" s="433"/>
      <c r="O227" s="433"/>
      <c r="P227" s="433"/>
      <c r="Q227" s="433"/>
      <c r="R227" s="433"/>
    </row>
    <row r="228" customFormat="false" ht="15" hidden="false" customHeight="false" outlineLevel="0" collapsed="false">
      <c r="A228" s="435" t="s">
        <v>26</v>
      </c>
      <c r="B228" s="435"/>
      <c r="C228" s="436" t="s">
        <v>7</v>
      </c>
      <c r="D228" s="436"/>
      <c r="E228" s="436"/>
      <c r="F228" s="436"/>
      <c r="G228" s="436"/>
      <c r="H228" s="436"/>
      <c r="I228" s="436"/>
      <c r="J228" s="436"/>
      <c r="K228" s="436"/>
      <c r="L228" s="437" t="s">
        <v>205</v>
      </c>
      <c r="M228" s="438" t="s">
        <v>206</v>
      </c>
      <c r="N228" s="438"/>
      <c r="O228" s="438" t="s">
        <v>207</v>
      </c>
      <c r="P228" s="438"/>
      <c r="Q228" s="438"/>
      <c r="R228" s="439" t="s">
        <v>14</v>
      </c>
    </row>
    <row r="229" customFormat="false" ht="15" hidden="false" customHeight="false" outlineLevel="0" collapsed="false">
      <c r="A229" s="472"/>
      <c r="B229" s="472"/>
      <c r="C229" s="561"/>
      <c r="D229" s="561"/>
      <c r="E229" s="561"/>
      <c r="F229" s="561"/>
      <c r="G229" s="561"/>
      <c r="H229" s="561"/>
      <c r="I229" s="561"/>
      <c r="J229" s="561"/>
      <c r="K229" s="561"/>
      <c r="L229" s="445"/>
      <c r="M229" s="446"/>
      <c r="N229" s="446"/>
      <c r="O229" s="447"/>
      <c r="P229" s="447"/>
      <c r="Q229" s="447"/>
      <c r="R229" s="448"/>
    </row>
    <row r="230" customFormat="false" ht="15" hidden="false" customHeight="false" outlineLevel="0" collapsed="false">
      <c r="A230" s="521"/>
      <c r="B230" s="521"/>
      <c r="C230" s="479"/>
      <c r="D230" s="479"/>
      <c r="E230" s="479"/>
      <c r="F230" s="479"/>
      <c r="G230" s="479"/>
      <c r="H230" s="479"/>
      <c r="I230" s="479"/>
      <c r="J230" s="479"/>
      <c r="K230" s="479"/>
      <c r="L230" s="480"/>
      <c r="M230" s="540"/>
      <c r="N230" s="540"/>
      <c r="O230" s="466" t="s">
        <v>213</v>
      </c>
      <c r="P230" s="466"/>
      <c r="Q230" s="466"/>
      <c r="R230" s="467" t="n">
        <f aca="false">SUBTOTAL(9,R229:R229)</f>
        <v>0</v>
      </c>
    </row>
    <row r="231" customFormat="false" ht="15" hidden="false" customHeight="false" outlineLevel="0" collapsed="false">
      <c r="A231" s="515" t="s">
        <v>214</v>
      </c>
      <c r="B231" s="515"/>
      <c r="C231" s="515"/>
      <c r="D231" s="515"/>
      <c r="E231" s="515"/>
      <c r="F231" s="515"/>
      <c r="G231" s="515"/>
      <c r="H231" s="515"/>
      <c r="I231" s="515"/>
      <c r="J231" s="515"/>
      <c r="K231" s="515"/>
      <c r="L231" s="515"/>
      <c r="M231" s="515"/>
      <c r="N231" s="515"/>
      <c r="O231" s="515"/>
      <c r="P231" s="515"/>
      <c r="Q231" s="515"/>
      <c r="R231" s="515"/>
    </row>
    <row r="232" customFormat="false" ht="15" hidden="false" customHeight="false" outlineLevel="0" collapsed="false">
      <c r="A232" s="537" t="s">
        <v>26</v>
      </c>
      <c r="B232" s="537"/>
      <c r="C232" s="436" t="s">
        <v>7</v>
      </c>
      <c r="D232" s="436"/>
      <c r="E232" s="436"/>
      <c r="F232" s="436"/>
      <c r="G232" s="436"/>
      <c r="H232" s="436"/>
      <c r="I232" s="436"/>
      <c r="J232" s="436"/>
      <c r="K232" s="436"/>
      <c r="L232" s="471" t="s">
        <v>205</v>
      </c>
      <c r="M232" s="471" t="s">
        <v>206</v>
      </c>
      <c r="N232" s="471"/>
      <c r="O232" s="471" t="s">
        <v>207</v>
      </c>
      <c r="P232" s="471"/>
      <c r="Q232" s="471"/>
      <c r="R232" s="542" t="s">
        <v>14</v>
      </c>
    </row>
    <row r="233" customFormat="false" ht="15" hidden="false" customHeight="true" outlineLevel="0" collapsed="false">
      <c r="A233" s="472" t="s">
        <v>281</v>
      </c>
      <c r="B233" s="472"/>
      <c r="C233" s="562" t="s">
        <v>282</v>
      </c>
      <c r="D233" s="562"/>
      <c r="E233" s="562"/>
      <c r="F233" s="562"/>
      <c r="G233" s="562"/>
      <c r="H233" s="562"/>
      <c r="I233" s="562"/>
      <c r="J233" s="562"/>
      <c r="K233" s="562"/>
      <c r="L233" s="445" t="s">
        <v>222</v>
      </c>
      <c r="M233" s="446" t="n">
        <v>1</v>
      </c>
      <c r="N233" s="446"/>
      <c r="O233" s="447" t="n">
        <f aca="false">103.03*(1-'PLAN ORÇAMENTARIA'!$K$12)</f>
        <v>103.03</v>
      </c>
      <c r="P233" s="447"/>
      <c r="Q233" s="447"/>
      <c r="R233" s="460" t="n">
        <f aca="false">TRUNC(M233*O233,2)</f>
        <v>103.03</v>
      </c>
    </row>
    <row r="234" customFormat="false" ht="15" hidden="false" customHeight="false" outlineLevel="0" collapsed="false">
      <c r="A234" s="527"/>
      <c r="B234" s="527"/>
      <c r="C234" s="544"/>
      <c r="D234" s="544"/>
      <c r="E234" s="544"/>
      <c r="F234" s="544"/>
      <c r="G234" s="544"/>
      <c r="H234" s="544"/>
      <c r="I234" s="544"/>
      <c r="J234" s="544"/>
      <c r="K234" s="544"/>
      <c r="L234" s="445"/>
      <c r="M234" s="563"/>
      <c r="N234" s="563"/>
      <c r="O234" s="546"/>
      <c r="P234" s="546"/>
      <c r="Q234" s="546"/>
      <c r="R234" s="460"/>
    </row>
    <row r="235" customFormat="false" ht="15" hidden="false" customHeight="false" outlineLevel="0" collapsed="false">
      <c r="A235" s="516"/>
      <c r="B235" s="516"/>
      <c r="C235" s="528"/>
      <c r="D235" s="528"/>
      <c r="E235" s="528"/>
      <c r="F235" s="528"/>
      <c r="G235" s="528"/>
      <c r="H235" s="528"/>
      <c r="I235" s="528"/>
      <c r="J235" s="528"/>
      <c r="K235" s="528"/>
      <c r="L235" s="457"/>
      <c r="M235" s="463"/>
      <c r="N235" s="463"/>
      <c r="O235" s="475" t="s">
        <v>215</v>
      </c>
      <c r="P235" s="475"/>
      <c r="Q235" s="475"/>
      <c r="R235" s="467" t="n">
        <f aca="false">SUBTOTAL(9,R233:R234)</f>
        <v>103.03</v>
      </c>
    </row>
    <row r="236" customFormat="false" ht="15" hidden="false" customHeight="false" outlineLevel="0" collapsed="false">
      <c r="A236" s="516"/>
      <c r="B236" s="516"/>
      <c r="C236" s="528"/>
      <c r="D236" s="528"/>
      <c r="E236" s="528"/>
      <c r="F236" s="528"/>
      <c r="G236" s="528"/>
      <c r="H236" s="528"/>
      <c r="I236" s="528"/>
      <c r="J236" s="528"/>
      <c r="K236" s="528"/>
      <c r="L236" s="457"/>
      <c r="M236" s="463"/>
      <c r="N236" s="463"/>
      <c r="O236" s="475"/>
      <c r="P236" s="475"/>
      <c r="Q236" s="475"/>
      <c r="R236" s="564"/>
    </row>
    <row r="237" customFormat="false" ht="15" hidden="false" customHeight="false" outlineLevel="0" collapsed="false">
      <c r="A237" s="548" t="s">
        <v>218</v>
      </c>
      <c r="B237" s="548"/>
      <c r="C237" s="548"/>
      <c r="D237" s="548"/>
      <c r="E237" s="548"/>
      <c r="F237" s="548"/>
      <c r="G237" s="548"/>
      <c r="H237" s="548"/>
      <c r="I237" s="548"/>
      <c r="J237" s="548"/>
      <c r="K237" s="548"/>
      <c r="L237" s="548"/>
      <c r="M237" s="548"/>
      <c r="N237" s="548"/>
      <c r="O237" s="548"/>
      <c r="P237" s="548"/>
      <c r="Q237" s="548"/>
      <c r="R237" s="485" t="n">
        <f aca="false">SUBTOTAL(9,R230:R236)</f>
        <v>103.03</v>
      </c>
    </row>
    <row r="238" customFormat="false" ht="15" hidden="false" customHeight="false" outlineLevel="0" collapsed="false">
      <c r="A238" s="486" t="s">
        <v>219</v>
      </c>
      <c r="B238" s="487"/>
      <c r="C238" s="488"/>
      <c r="D238" s="487"/>
      <c r="E238" s="487"/>
      <c r="F238" s="487"/>
      <c r="G238" s="487"/>
      <c r="H238" s="487"/>
      <c r="I238" s="487"/>
      <c r="J238" s="487"/>
      <c r="K238" s="487"/>
      <c r="L238" s="487"/>
      <c r="M238" s="487"/>
      <c r="N238" s="487"/>
      <c r="O238" s="489"/>
      <c r="P238" s="489"/>
      <c r="Q238" s="489"/>
      <c r="R238" s="490"/>
    </row>
    <row r="239" customFormat="false" ht="15" hidden="false" customHeight="false" outlineLevel="0" collapsed="false">
      <c r="A239" s="491" t="s">
        <v>283</v>
      </c>
      <c r="B239" s="492"/>
      <c r="C239" s="493"/>
      <c r="D239" s="492"/>
      <c r="E239" s="492"/>
      <c r="F239" s="492"/>
      <c r="G239" s="492"/>
      <c r="H239" s="492"/>
      <c r="I239" s="492"/>
      <c r="J239" s="492"/>
      <c r="K239" s="492"/>
      <c r="L239" s="492"/>
      <c r="M239" s="492"/>
      <c r="N239" s="492"/>
      <c r="O239" s="494"/>
      <c r="P239" s="494"/>
      <c r="Q239" s="494"/>
      <c r="R239" s="495"/>
    </row>
    <row r="240" customFormat="false" ht="15" hidden="false" customHeight="false" outlineLevel="0" collapsed="false">
      <c r="A240" s="496"/>
      <c r="B240" s="497"/>
      <c r="C240" s="498"/>
      <c r="D240" s="499"/>
      <c r="E240" s="499"/>
      <c r="F240" s="500"/>
      <c r="G240" s="498"/>
      <c r="H240" s="500"/>
      <c r="I240" s="500"/>
      <c r="J240" s="497"/>
      <c r="K240" s="498"/>
      <c r="L240" s="500" t="s">
        <v>221</v>
      </c>
      <c r="M240" s="497"/>
      <c r="N240" s="497"/>
      <c r="O240" s="501"/>
      <c r="P240" s="501"/>
      <c r="Q240" s="501"/>
      <c r="R240" s="502"/>
    </row>
    <row r="241" customFormat="false" ht="15" hidden="false" customHeight="true" outlineLevel="0" collapsed="false">
      <c r="A241" s="560" t="s">
        <v>190</v>
      </c>
      <c r="B241" s="560"/>
      <c r="C241" s="560"/>
      <c r="D241" s="560"/>
      <c r="E241" s="560"/>
      <c r="F241" s="560"/>
      <c r="G241" s="560"/>
      <c r="H241" s="560"/>
      <c r="I241" s="560"/>
      <c r="J241" s="560"/>
      <c r="K241" s="560"/>
      <c r="L241" s="560"/>
      <c r="M241" s="560"/>
      <c r="N241" s="560"/>
      <c r="O241" s="560"/>
      <c r="P241" s="560"/>
      <c r="Q241" s="560"/>
      <c r="R241" s="560"/>
      <c r="U241" s="412" t="s">
        <v>191</v>
      </c>
      <c r="V241" s="412"/>
    </row>
    <row r="242" customFormat="false" ht="15" hidden="false" customHeight="false" outlineLevel="0" collapsed="false">
      <c r="A242" s="560"/>
      <c r="B242" s="560"/>
      <c r="C242" s="560"/>
      <c r="D242" s="560"/>
      <c r="E242" s="560"/>
      <c r="F242" s="560"/>
      <c r="G242" s="560"/>
      <c r="H242" s="560"/>
      <c r="I242" s="560"/>
      <c r="J242" s="560"/>
      <c r="K242" s="560"/>
      <c r="L242" s="560"/>
      <c r="M242" s="560"/>
      <c r="N242" s="560"/>
      <c r="O242" s="560"/>
      <c r="P242" s="560"/>
      <c r="Q242" s="560"/>
      <c r="R242" s="560"/>
      <c r="U242" s="414" t="s">
        <v>193</v>
      </c>
      <c r="V242" s="414"/>
    </row>
    <row r="243" customFormat="false" ht="15" hidden="false" customHeight="true" outlineLevel="0" collapsed="false">
      <c r="A243" s="415" t="s">
        <v>6</v>
      </c>
      <c r="B243" s="416" t="str">
        <f aca="false">ESCOPO!A26</f>
        <v>3.6</v>
      </c>
      <c r="C243" s="417" t="s">
        <v>281</v>
      </c>
      <c r="D243" s="417"/>
      <c r="E243" s="417"/>
      <c r="F243" s="418" t="s">
        <v>196</v>
      </c>
      <c r="G243" s="418"/>
      <c r="H243" s="418"/>
      <c r="I243" s="419" t="str">
        <f aca="false">VLOOKUP(C243,ESCOPO!C:D,2,0)</f>
        <v>Pesquisa</v>
      </c>
      <c r="J243" s="419"/>
      <c r="K243" s="419"/>
      <c r="L243" s="419"/>
      <c r="M243" s="419"/>
      <c r="N243" s="419"/>
      <c r="O243" s="419"/>
      <c r="P243" s="419"/>
      <c r="Q243" s="419"/>
      <c r="R243" s="419"/>
      <c r="U243" s="420" t="s">
        <v>197</v>
      </c>
      <c r="V243" s="420"/>
    </row>
    <row r="244" customFormat="false" ht="15" hidden="false" customHeight="false" outlineLevel="0" collapsed="false">
      <c r="A244" s="423" t="s">
        <v>199</v>
      </c>
      <c r="B244" s="423"/>
      <c r="C244" s="424" t="s">
        <v>7</v>
      </c>
      <c r="D244" s="424"/>
      <c r="E244" s="424"/>
      <c r="F244" s="424"/>
      <c r="G244" s="424"/>
      <c r="H244" s="424"/>
      <c r="I244" s="424"/>
      <c r="J244" s="424"/>
      <c r="K244" s="424"/>
      <c r="L244" s="424"/>
      <c r="M244" s="424"/>
      <c r="N244" s="424"/>
      <c r="O244" s="424"/>
      <c r="P244" s="424"/>
      <c r="Q244" s="425" t="s">
        <v>28</v>
      </c>
      <c r="R244" s="425"/>
    </row>
    <row r="245" customFormat="false" ht="15" hidden="false" customHeight="false" outlineLevel="0" collapsed="false">
      <c r="A245" s="536" t="str">
        <f aca="false">ESCOPO!C26</f>
        <v>CREA-MG</v>
      </c>
      <c r="B245" s="536"/>
      <c r="C245" s="429" t="str">
        <f aca="false">ESCOPO!B26</f>
        <v>ART por valor do Contrato / Obra / Serviço acima de R$15.000,00</v>
      </c>
      <c r="D245" s="429"/>
      <c r="E245" s="429"/>
      <c r="F245" s="429"/>
      <c r="G245" s="429"/>
      <c r="H245" s="429"/>
      <c r="I245" s="429"/>
      <c r="J245" s="429"/>
      <c r="K245" s="429"/>
      <c r="L245" s="429"/>
      <c r="M245" s="429"/>
      <c r="N245" s="429"/>
      <c r="O245" s="429"/>
      <c r="P245" s="429"/>
      <c r="Q245" s="430" t="s">
        <v>222</v>
      </c>
      <c r="R245" s="430"/>
    </row>
    <row r="246" customFormat="false" ht="15" hidden="false" customHeight="false" outlineLevel="0" collapsed="false">
      <c r="A246" s="433" t="s">
        <v>203</v>
      </c>
      <c r="B246" s="433"/>
      <c r="C246" s="433"/>
      <c r="D246" s="433"/>
      <c r="E246" s="433"/>
      <c r="F246" s="433"/>
      <c r="G246" s="433"/>
      <c r="H246" s="433"/>
      <c r="I246" s="433"/>
      <c r="J246" s="433"/>
      <c r="K246" s="433"/>
      <c r="L246" s="433"/>
      <c r="M246" s="433"/>
      <c r="N246" s="433"/>
      <c r="O246" s="433"/>
      <c r="P246" s="433"/>
      <c r="Q246" s="433"/>
      <c r="R246" s="433"/>
    </row>
    <row r="247" customFormat="false" ht="15" hidden="false" customHeight="false" outlineLevel="0" collapsed="false">
      <c r="A247" s="435" t="s">
        <v>26</v>
      </c>
      <c r="B247" s="435"/>
      <c r="C247" s="436" t="s">
        <v>7</v>
      </c>
      <c r="D247" s="436"/>
      <c r="E247" s="436"/>
      <c r="F247" s="436"/>
      <c r="G247" s="436"/>
      <c r="H247" s="436"/>
      <c r="I247" s="436"/>
      <c r="J247" s="436"/>
      <c r="K247" s="436"/>
      <c r="L247" s="437" t="s">
        <v>205</v>
      </c>
      <c r="M247" s="438" t="s">
        <v>206</v>
      </c>
      <c r="N247" s="438"/>
      <c r="O247" s="438" t="s">
        <v>207</v>
      </c>
      <c r="P247" s="438"/>
      <c r="Q247" s="438"/>
      <c r="R247" s="439" t="s">
        <v>14</v>
      </c>
    </row>
    <row r="248" customFormat="false" ht="15" hidden="false" customHeight="false" outlineLevel="0" collapsed="false">
      <c r="A248" s="472"/>
      <c r="B248" s="472"/>
      <c r="C248" s="561"/>
      <c r="D248" s="561"/>
      <c r="E248" s="561"/>
      <c r="F248" s="561"/>
      <c r="G248" s="561"/>
      <c r="H248" s="561"/>
      <c r="I248" s="561"/>
      <c r="J248" s="561"/>
      <c r="K248" s="561"/>
      <c r="L248" s="445"/>
      <c r="M248" s="446"/>
      <c r="N248" s="446"/>
      <c r="O248" s="447"/>
      <c r="P248" s="447"/>
      <c r="Q248" s="447"/>
      <c r="R248" s="448"/>
    </row>
    <row r="249" customFormat="false" ht="15" hidden="false" customHeight="false" outlineLevel="0" collapsed="false">
      <c r="A249" s="521"/>
      <c r="B249" s="521"/>
      <c r="C249" s="479"/>
      <c r="D249" s="479"/>
      <c r="E249" s="479"/>
      <c r="F249" s="479"/>
      <c r="G249" s="479"/>
      <c r="H249" s="479"/>
      <c r="I249" s="479"/>
      <c r="J249" s="479"/>
      <c r="K249" s="479"/>
      <c r="L249" s="480"/>
      <c r="M249" s="540"/>
      <c r="N249" s="540"/>
      <c r="O249" s="466" t="s">
        <v>213</v>
      </c>
      <c r="P249" s="466"/>
      <c r="Q249" s="466"/>
      <c r="R249" s="467" t="n">
        <f aca="false">SUBTOTAL(9,R248:R248)</f>
        <v>0</v>
      </c>
    </row>
    <row r="250" customFormat="false" ht="15" hidden="false" customHeight="false" outlineLevel="0" collapsed="false">
      <c r="A250" s="515" t="s">
        <v>214</v>
      </c>
      <c r="B250" s="515"/>
      <c r="C250" s="515"/>
      <c r="D250" s="515"/>
      <c r="E250" s="515"/>
      <c r="F250" s="515"/>
      <c r="G250" s="515"/>
      <c r="H250" s="515"/>
      <c r="I250" s="515"/>
      <c r="J250" s="515"/>
      <c r="K250" s="515"/>
      <c r="L250" s="515"/>
      <c r="M250" s="515"/>
      <c r="N250" s="515"/>
      <c r="O250" s="515"/>
      <c r="P250" s="515"/>
      <c r="Q250" s="515"/>
      <c r="R250" s="515"/>
    </row>
    <row r="251" customFormat="false" ht="15" hidden="false" customHeight="false" outlineLevel="0" collapsed="false">
      <c r="A251" s="537" t="s">
        <v>26</v>
      </c>
      <c r="B251" s="537"/>
      <c r="C251" s="436" t="s">
        <v>7</v>
      </c>
      <c r="D251" s="436"/>
      <c r="E251" s="436"/>
      <c r="F251" s="436"/>
      <c r="G251" s="436"/>
      <c r="H251" s="436"/>
      <c r="I251" s="436"/>
      <c r="J251" s="436"/>
      <c r="K251" s="436"/>
      <c r="L251" s="471" t="s">
        <v>205</v>
      </c>
      <c r="M251" s="471" t="s">
        <v>206</v>
      </c>
      <c r="N251" s="471"/>
      <c r="O251" s="471" t="s">
        <v>207</v>
      </c>
      <c r="P251" s="471"/>
      <c r="Q251" s="471"/>
      <c r="R251" s="542" t="s">
        <v>14</v>
      </c>
    </row>
    <row r="252" customFormat="false" ht="15" hidden="false" customHeight="true" outlineLevel="0" collapsed="false">
      <c r="A252" s="472" t="s">
        <v>281</v>
      </c>
      <c r="B252" s="472"/>
      <c r="C252" s="562" t="s">
        <v>284</v>
      </c>
      <c r="D252" s="562"/>
      <c r="E252" s="562"/>
      <c r="F252" s="562"/>
      <c r="G252" s="562"/>
      <c r="H252" s="562"/>
      <c r="I252" s="562"/>
      <c r="J252" s="562"/>
      <c r="K252" s="562"/>
      <c r="L252" s="445" t="s">
        <v>222</v>
      </c>
      <c r="M252" s="446" t="n">
        <v>1</v>
      </c>
      <c r="N252" s="446"/>
      <c r="O252" s="447" t="n">
        <f aca="false">271.47*(1-'PLAN ORÇAMENTARIA'!K12)</f>
        <v>271.47</v>
      </c>
      <c r="P252" s="447"/>
      <c r="Q252" s="447"/>
      <c r="R252" s="460" t="n">
        <f aca="false">TRUNC(M252*O252,2)</f>
        <v>271.47</v>
      </c>
    </row>
    <row r="253" customFormat="false" ht="15" hidden="false" customHeight="false" outlineLevel="0" collapsed="false">
      <c r="A253" s="527"/>
      <c r="B253" s="527"/>
      <c r="C253" s="544"/>
      <c r="D253" s="544"/>
      <c r="E253" s="544"/>
      <c r="F253" s="544"/>
      <c r="G253" s="544"/>
      <c r="H253" s="544"/>
      <c r="I253" s="544"/>
      <c r="J253" s="544"/>
      <c r="K253" s="544"/>
      <c r="L253" s="445"/>
      <c r="M253" s="563"/>
      <c r="N253" s="563"/>
      <c r="O253" s="546"/>
      <c r="P253" s="546"/>
      <c r="Q253" s="546"/>
      <c r="R253" s="460"/>
    </row>
    <row r="254" customFormat="false" ht="15" hidden="false" customHeight="false" outlineLevel="0" collapsed="false">
      <c r="A254" s="516"/>
      <c r="B254" s="516"/>
      <c r="C254" s="528"/>
      <c r="D254" s="528"/>
      <c r="E254" s="528"/>
      <c r="F254" s="528"/>
      <c r="G254" s="528"/>
      <c r="H254" s="528"/>
      <c r="I254" s="528"/>
      <c r="J254" s="528"/>
      <c r="K254" s="528"/>
      <c r="L254" s="457"/>
      <c r="M254" s="463"/>
      <c r="N254" s="463"/>
      <c r="O254" s="475" t="s">
        <v>215</v>
      </c>
      <c r="P254" s="475"/>
      <c r="Q254" s="475"/>
      <c r="R254" s="467" t="n">
        <f aca="false">SUBTOTAL(9,R252:R253)</f>
        <v>271.47</v>
      </c>
    </row>
    <row r="255" customFormat="false" ht="15" hidden="false" customHeight="false" outlineLevel="0" collapsed="false">
      <c r="A255" s="516"/>
      <c r="B255" s="516"/>
      <c r="C255" s="528"/>
      <c r="D255" s="528"/>
      <c r="E255" s="528"/>
      <c r="F255" s="528"/>
      <c r="G255" s="528"/>
      <c r="H255" s="528"/>
      <c r="I255" s="528"/>
      <c r="J255" s="528"/>
      <c r="K255" s="528"/>
      <c r="L255" s="457"/>
      <c r="M255" s="463"/>
      <c r="N255" s="463"/>
      <c r="O255" s="475"/>
      <c r="P255" s="475"/>
      <c r="Q255" s="475"/>
      <c r="R255" s="564"/>
    </row>
    <row r="256" customFormat="false" ht="15" hidden="false" customHeight="false" outlineLevel="0" collapsed="false">
      <c r="A256" s="548" t="s">
        <v>218</v>
      </c>
      <c r="B256" s="548"/>
      <c r="C256" s="548"/>
      <c r="D256" s="548"/>
      <c r="E256" s="548"/>
      <c r="F256" s="548"/>
      <c r="G256" s="548"/>
      <c r="H256" s="548"/>
      <c r="I256" s="548"/>
      <c r="J256" s="548"/>
      <c r="K256" s="548"/>
      <c r="L256" s="548"/>
      <c r="M256" s="548"/>
      <c r="N256" s="548"/>
      <c r="O256" s="548"/>
      <c r="P256" s="548"/>
      <c r="Q256" s="548"/>
      <c r="R256" s="485" t="n">
        <f aca="false">SUBTOTAL(9,R249:R255)</f>
        <v>271.47</v>
      </c>
    </row>
    <row r="257" customFormat="false" ht="15" hidden="false" customHeight="false" outlineLevel="0" collapsed="false">
      <c r="A257" s="486" t="s">
        <v>219</v>
      </c>
      <c r="B257" s="487"/>
      <c r="C257" s="488"/>
      <c r="D257" s="487"/>
      <c r="E257" s="487"/>
      <c r="F257" s="487"/>
      <c r="G257" s="487"/>
      <c r="H257" s="487"/>
      <c r="I257" s="487"/>
      <c r="J257" s="487"/>
      <c r="K257" s="487"/>
      <c r="L257" s="487"/>
      <c r="M257" s="487"/>
      <c r="N257" s="487"/>
      <c r="O257" s="489"/>
      <c r="P257" s="489"/>
      <c r="Q257" s="489"/>
      <c r="R257" s="490"/>
    </row>
    <row r="258" customFormat="false" ht="15" hidden="false" customHeight="false" outlineLevel="0" collapsed="false">
      <c r="A258" s="491" t="s">
        <v>283</v>
      </c>
      <c r="B258" s="492"/>
      <c r="C258" s="493"/>
      <c r="D258" s="492"/>
      <c r="E258" s="492"/>
      <c r="F258" s="492"/>
      <c r="G258" s="492"/>
      <c r="H258" s="492"/>
      <c r="I258" s="492"/>
      <c r="J258" s="492"/>
      <c r="K258" s="492"/>
      <c r="L258" s="492"/>
      <c r="M258" s="492"/>
      <c r="N258" s="492"/>
      <c r="O258" s="494"/>
      <c r="P258" s="494"/>
      <c r="Q258" s="494"/>
      <c r="R258" s="495"/>
    </row>
    <row r="259" customFormat="false" ht="15" hidden="false" customHeight="false" outlineLevel="0" collapsed="false">
      <c r="A259" s="496"/>
      <c r="B259" s="497"/>
      <c r="C259" s="498"/>
      <c r="D259" s="499"/>
      <c r="E259" s="499"/>
      <c r="F259" s="500"/>
      <c r="G259" s="498"/>
      <c r="H259" s="500"/>
      <c r="I259" s="500"/>
      <c r="J259" s="497"/>
      <c r="K259" s="498"/>
      <c r="L259" s="500" t="s">
        <v>221</v>
      </c>
      <c r="M259" s="497"/>
      <c r="N259" s="497"/>
      <c r="O259" s="501"/>
      <c r="P259" s="501"/>
      <c r="Q259" s="501"/>
      <c r="R259" s="502"/>
    </row>
  </sheetData>
  <mergeCells count="660">
    <mergeCell ref="A1:R2"/>
    <mergeCell ref="C3:E3"/>
    <mergeCell ref="F3:H3"/>
    <mergeCell ref="I3:R3"/>
    <mergeCell ref="A4:B4"/>
    <mergeCell ref="C4:P4"/>
    <mergeCell ref="Q4:R4"/>
    <mergeCell ref="A5:B5"/>
    <mergeCell ref="C5:P5"/>
    <mergeCell ref="Q5:R5"/>
    <mergeCell ref="A6:R6"/>
    <mergeCell ref="A7:B7"/>
    <mergeCell ref="C7:K7"/>
    <mergeCell ref="M7:N7"/>
    <mergeCell ref="O7:Q7"/>
    <mergeCell ref="A8:B8"/>
    <mergeCell ref="C8:K8"/>
    <mergeCell ref="M8:N8"/>
    <mergeCell ref="O8:Q8"/>
    <mergeCell ref="A9:B9"/>
    <mergeCell ref="C9:K9"/>
    <mergeCell ref="M9:N9"/>
    <mergeCell ref="O9:Q9"/>
    <mergeCell ref="A10:B10"/>
    <mergeCell ref="C10:K10"/>
    <mergeCell ref="M10:N10"/>
    <mergeCell ref="O10:Q10"/>
    <mergeCell ref="A11:B11"/>
    <mergeCell ref="C11:K11"/>
    <mergeCell ref="M11:N11"/>
    <mergeCell ref="O11:Q11"/>
    <mergeCell ref="A12:R12"/>
    <mergeCell ref="A13:B13"/>
    <mergeCell ref="C13:K13"/>
    <mergeCell ref="M13:N13"/>
    <mergeCell ref="O13:Q13"/>
    <mergeCell ref="A14:B14"/>
    <mergeCell ref="C14:K14"/>
    <mergeCell ref="M14:N14"/>
    <mergeCell ref="O14:Q14"/>
    <mergeCell ref="A15:B15"/>
    <mergeCell ref="C15:K15"/>
    <mergeCell ref="M15:N15"/>
    <mergeCell ref="O15:Q15"/>
    <mergeCell ref="A16:B16"/>
    <mergeCell ref="C16:K16"/>
    <mergeCell ref="M16:N16"/>
    <mergeCell ref="O16:Q16"/>
    <mergeCell ref="A17:Q17"/>
    <mergeCell ref="A21:R22"/>
    <mergeCell ref="C23:E23"/>
    <mergeCell ref="F23:H23"/>
    <mergeCell ref="I23:R23"/>
    <mergeCell ref="A24:B24"/>
    <mergeCell ref="C24:P24"/>
    <mergeCell ref="Q24:R24"/>
    <mergeCell ref="A25:B25"/>
    <mergeCell ref="C25:P25"/>
    <mergeCell ref="Q25:R25"/>
    <mergeCell ref="A26:R26"/>
    <mergeCell ref="A27:B27"/>
    <mergeCell ref="C27:K27"/>
    <mergeCell ref="M27:N27"/>
    <mergeCell ref="O27:Q27"/>
    <mergeCell ref="A28:B28"/>
    <mergeCell ref="C28:K28"/>
    <mergeCell ref="M28:N28"/>
    <mergeCell ref="O28:Q28"/>
    <mergeCell ref="A29:B29"/>
    <mergeCell ref="C29:K29"/>
    <mergeCell ref="M29:N29"/>
    <mergeCell ref="O29:Q29"/>
    <mergeCell ref="A30:B30"/>
    <mergeCell ref="C30:K30"/>
    <mergeCell ref="M30:N30"/>
    <mergeCell ref="O30:Q30"/>
    <mergeCell ref="A31:R31"/>
    <mergeCell ref="A32:B32"/>
    <mergeCell ref="C32:K32"/>
    <mergeCell ref="M32:N32"/>
    <mergeCell ref="O32:Q32"/>
    <mergeCell ref="A33:B33"/>
    <mergeCell ref="C33:K33"/>
    <mergeCell ref="M33:N33"/>
    <mergeCell ref="O33:Q33"/>
    <mergeCell ref="A34:B34"/>
    <mergeCell ref="C34:K34"/>
    <mergeCell ref="M34:N34"/>
    <mergeCell ref="O34:Q34"/>
    <mergeCell ref="A35:B35"/>
    <mergeCell ref="C35:K35"/>
    <mergeCell ref="M35:N35"/>
    <mergeCell ref="O35:Q35"/>
    <mergeCell ref="A36:Q36"/>
    <mergeCell ref="A40:R41"/>
    <mergeCell ref="C42:E42"/>
    <mergeCell ref="F42:H42"/>
    <mergeCell ref="I42:R42"/>
    <mergeCell ref="A43:B43"/>
    <mergeCell ref="C43:P43"/>
    <mergeCell ref="Q43:R43"/>
    <mergeCell ref="A44:B44"/>
    <mergeCell ref="C44:P44"/>
    <mergeCell ref="Q44:R44"/>
    <mergeCell ref="A45:R45"/>
    <mergeCell ref="A46:B46"/>
    <mergeCell ref="C46:K46"/>
    <mergeCell ref="M46:N46"/>
    <mergeCell ref="O46:Q46"/>
    <mergeCell ref="A47:B47"/>
    <mergeCell ref="C47:K47"/>
    <mergeCell ref="M47:N47"/>
    <mergeCell ref="O47:Q47"/>
    <mergeCell ref="A48:B48"/>
    <mergeCell ref="C48:K48"/>
    <mergeCell ref="M48:N48"/>
    <mergeCell ref="O48:Q48"/>
    <mergeCell ref="A49:B49"/>
    <mergeCell ref="C49:K49"/>
    <mergeCell ref="M49:N49"/>
    <mergeCell ref="O49:Q49"/>
    <mergeCell ref="A50:R50"/>
    <mergeCell ref="A51:B51"/>
    <mergeCell ref="C51:K51"/>
    <mergeCell ref="M51:N51"/>
    <mergeCell ref="O51:Q51"/>
    <mergeCell ref="A52:B52"/>
    <mergeCell ref="C52:K52"/>
    <mergeCell ref="M52:N52"/>
    <mergeCell ref="O52:Q52"/>
    <mergeCell ref="A53:B53"/>
    <mergeCell ref="C53:K53"/>
    <mergeCell ref="M53:N53"/>
    <mergeCell ref="O53:Q53"/>
    <mergeCell ref="A54:B54"/>
    <mergeCell ref="C54:K54"/>
    <mergeCell ref="M54:N54"/>
    <mergeCell ref="O54:Q54"/>
    <mergeCell ref="A55:Q55"/>
    <mergeCell ref="A59:R60"/>
    <mergeCell ref="C61:E61"/>
    <mergeCell ref="F61:H61"/>
    <mergeCell ref="I61:R61"/>
    <mergeCell ref="A62:B62"/>
    <mergeCell ref="C62:P62"/>
    <mergeCell ref="Q62:R62"/>
    <mergeCell ref="A63:B63"/>
    <mergeCell ref="C63:P63"/>
    <mergeCell ref="Q63:R63"/>
    <mergeCell ref="A64:R64"/>
    <mergeCell ref="A65:B65"/>
    <mergeCell ref="C65:K65"/>
    <mergeCell ref="M65:N65"/>
    <mergeCell ref="O65:Q65"/>
    <mergeCell ref="A66:B66"/>
    <mergeCell ref="C66:K66"/>
    <mergeCell ref="M66:N66"/>
    <mergeCell ref="O66:Q66"/>
    <mergeCell ref="A67:B67"/>
    <mergeCell ref="C67:K67"/>
    <mergeCell ref="M67:N67"/>
    <mergeCell ref="O67:Q67"/>
    <mergeCell ref="A68:B68"/>
    <mergeCell ref="C68:K68"/>
    <mergeCell ref="M68:N68"/>
    <mergeCell ref="O68:Q68"/>
    <mergeCell ref="A69:R69"/>
    <mergeCell ref="A70:B70"/>
    <mergeCell ref="C70:K70"/>
    <mergeCell ref="M70:N70"/>
    <mergeCell ref="O70:Q70"/>
    <mergeCell ref="A71:B71"/>
    <mergeCell ref="C71:K71"/>
    <mergeCell ref="M71:N71"/>
    <mergeCell ref="O71:Q71"/>
    <mergeCell ref="A72:B72"/>
    <mergeCell ref="C72:K72"/>
    <mergeCell ref="M72:N72"/>
    <mergeCell ref="O72:Q72"/>
    <mergeCell ref="A73:B73"/>
    <mergeCell ref="C73:K73"/>
    <mergeCell ref="M73:N73"/>
    <mergeCell ref="O73:Q73"/>
    <mergeCell ref="A74:Q74"/>
    <mergeCell ref="A78:R79"/>
    <mergeCell ref="C80:E80"/>
    <mergeCell ref="F80:H80"/>
    <mergeCell ref="I80:R80"/>
    <mergeCell ref="A81:B81"/>
    <mergeCell ref="C81:P81"/>
    <mergeCell ref="Q81:R81"/>
    <mergeCell ref="A82:B82"/>
    <mergeCell ref="C82:P82"/>
    <mergeCell ref="Q82:R82"/>
    <mergeCell ref="A83:R83"/>
    <mergeCell ref="A84:B84"/>
    <mergeCell ref="C84:K84"/>
    <mergeCell ref="M84:N84"/>
    <mergeCell ref="O84:Q84"/>
    <mergeCell ref="A85:B85"/>
    <mergeCell ref="C85:K85"/>
    <mergeCell ref="M85:N85"/>
    <mergeCell ref="O85:Q85"/>
    <mergeCell ref="A86:B86"/>
    <mergeCell ref="C86:K86"/>
    <mergeCell ref="M86:N86"/>
    <mergeCell ref="O86:Q86"/>
    <mergeCell ref="A87:B87"/>
    <mergeCell ref="C87:K87"/>
    <mergeCell ref="M87:N87"/>
    <mergeCell ref="O87:Q87"/>
    <mergeCell ref="A88:R88"/>
    <mergeCell ref="A89:B89"/>
    <mergeCell ref="C89:K89"/>
    <mergeCell ref="M89:N89"/>
    <mergeCell ref="O89:Q89"/>
    <mergeCell ref="A90:B90"/>
    <mergeCell ref="C90:K90"/>
    <mergeCell ref="M90:N90"/>
    <mergeCell ref="O90:Q90"/>
    <mergeCell ref="A91:B91"/>
    <mergeCell ref="C91:K91"/>
    <mergeCell ref="M91:N91"/>
    <mergeCell ref="O91:Q91"/>
    <mergeCell ref="A92:B92"/>
    <mergeCell ref="C92:K92"/>
    <mergeCell ref="M92:N92"/>
    <mergeCell ref="O92:Q92"/>
    <mergeCell ref="A93:B93"/>
    <mergeCell ref="C93:K93"/>
    <mergeCell ref="M93:N93"/>
    <mergeCell ref="O93:Q93"/>
    <mergeCell ref="A94:B94"/>
    <mergeCell ref="C94:K94"/>
    <mergeCell ref="M94:N94"/>
    <mergeCell ref="O94:Q94"/>
    <mergeCell ref="A95:B95"/>
    <mergeCell ref="C95:K95"/>
    <mergeCell ref="M95:N95"/>
    <mergeCell ref="O95:Q95"/>
    <mergeCell ref="A96:B96"/>
    <mergeCell ref="C96:K96"/>
    <mergeCell ref="M96:N96"/>
    <mergeCell ref="O96:Q96"/>
    <mergeCell ref="A97:B97"/>
    <mergeCell ref="C97:K97"/>
    <mergeCell ref="M97:N97"/>
    <mergeCell ref="O97:Q97"/>
    <mergeCell ref="A98:B98"/>
    <mergeCell ref="C98:K98"/>
    <mergeCell ref="M98:N98"/>
    <mergeCell ref="O98:Q98"/>
    <mergeCell ref="A99:B99"/>
    <mergeCell ref="C99:K99"/>
    <mergeCell ref="M99:N99"/>
    <mergeCell ref="O99:Q99"/>
    <mergeCell ref="A100:Q100"/>
    <mergeCell ref="A104:R105"/>
    <mergeCell ref="C106:E106"/>
    <mergeCell ref="F106:H106"/>
    <mergeCell ref="I106:R106"/>
    <mergeCell ref="A107:B107"/>
    <mergeCell ref="C107:P107"/>
    <mergeCell ref="Q107:R107"/>
    <mergeCell ref="A108:B108"/>
    <mergeCell ref="C108:P108"/>
    <mergeCell ref="Q108:R108"/>
    <mergeCell ref="A109:R109"/>
    <mergeCell ref="A110:B110"/>
    <mergeCell ref="C110:K110"/>
    <mergeCell ref="M110:N110"/>
    <mergeCell ref="O110:Q110"/>
    <mergeCell ref="A111:B111"/>
    <mergeCell ref="C111:K111"/>
    <mergeCell ref="M111:N111"/>
    <mergeCell ref="O111:Q111"/>
    <mergeCell ref="A112:B112"/>
    <mergeCell ref="C112:K112"/>
    <mergeCell ref="M112:N112"/>
    <mergeCell ref="O112:Q112"/>
    <mergeCell ref="A113:B113"/>
    <mergeCell ref="C113:K113"/>
    <mergeCell ref="M113:N113"/>
    <mergeCell ref="O113:Q113"/>
    <mergeCell ref="A114:R114"/>
    <mergeCell ref="A115:B115"/>
    <mergeCell ref="C115:K115"/>
    <mergeCell ref="M115:N115"/>
    <mergeCell ref="O115:Q115"/>
    <mergeCell ref="A116:B116"/>
    <mergeCell ref="C116:K116"/>
    <mergeCell ref="M116:N116"/>
    <mergeCell ref="O116:Q116"/>
    <mergeCell ref="A117:B117"/>
    <mergeCell ref="C117:K117"/>
    <mergeCell ref="M117:N117"/>
    <mergeCell ref="O117:Q117"/>
    <mergeCell ref="A118:B118"/>
    <mergeCell ref="C118:K118"/>
    <mergeCell ref="M118:N118"/>
    <mergeCell ref="O118:Q118"/>
    <mergeCell ref="A119:B119"/>
    <mergeCell ref="C119:K119"/>
    <mergeCell ref="M119:N119"/>
    <mergeCell ref="O119:Q119"/>
    <mergeCell ref="A120:B120"/>
    <mergeCell ref="C120:K120"/>
    <mergeCell ref="M120:N120"/>
    <mergeCell ref="O120:Q120"/>
    <mergeCell ref="A121:B121"/>
    <mergeCell ref="C121:K121"/>
    <mergeCell ref="M121:N121"/>
    <mergeCell ref="O121:Q121"/>
    <mergeCell ref="A122:B122"/>
    <mergeCell ref="C122:K122"/>
    <mergeCell ref="M122:N122"/>
    <mergeCell ref="O122:Q122"/>
    <mergeCell ref="A123:B123"/>
    <mergeCell ref="C123:K123"/>
    <mergeCell ref="M123:N123"/>
    <mergeCell ref="O123:Q123"/>
    <mergeCell ref="A124:B124"/>
    <mergeCell ref="C124:K124"/>
    <mergeCell ref="M124:N124"/>
    <mergeCell ref="O124:Q124"/>
    <mergeCell ref="A125:B125"/>
    <mergeCell ref="C125:K125"/>
    <mergeCell ref="M125:N125"/>
    <mergeCell ref="O125:Q125"/>
    <mergeCell ref="A126:Q126"/>
    <mergeCell ref="A130:R131"/>
    <mergeCell ref="C132:E132"/>
    <mergeCell ref="F132:H132"/>
    <mergeCell ref="I132:R132"/>
    <mergeCell ref="A133:B133"/>
    <mergeCell ref="C133:P133"/>
    <mergeCell ref="Q133:R133"/>
    <mergeCell ref="A134:B134"/>
    <mergeCell ref="C134:P134"/>
    <mergeCell ref="Q134:R134"/>
    <mergeCell ref="A135:R135"/>
    <mergeCell ref="A136:B136"/>
    <mergeCell ref="C136:K136"/>
    <mergeCell ref="M136:N136"/>
    <mergeCell ref="O136:Q136"/>
    <mergeCell ref="A137:B137"/>
    <mergeCell ref="C137:K137"/>
    <mergeCell ref="M137:N137"/>
    <mergeCell ref="O137:Q137"/>
    <mergeCell ref="A138:B138"/>
    <mergeCell ref="C138:K138"/>
    <mergeCell ref="M138:N138"/>
    <mergeCell ref="O138:Q138"/>
    <mergeCell ref="A139:R139"/>
    <mergeCell ref="A140:B140"/>
    <mergeCell ref="C140:K140"/>
    <mergeCell ref="M140:N140"/>
    <mergeCell ref="O140:Q140"/>
    <mergeCell ref="A141:B141"/>
    <mergeCell ref="C141:K141"/>
    <mergeCell ref="M141:N141"/>
    <mergeCell ref="O141:Q141"/>
    <mergeCell ref="A142:B142"/>
    <mergeCell ref="C142:K142"/>
    <mergeCell ref="M142:N142"/>
    <mergeCell ref="O142:Q142"/>
    <mergeCell ref="A143:B143"/>
    <mergeCell ref="C143:K143"/>
    <mergeCell ref="M143:N143"/>
    <mergeCell ref="O143:Q143"/>
    <mergeCell ref="A144:B144"/>
    <mergeCell ref="C144:K144"/>
    <mergeCell ref="M144:N144"/>
    <mergeCell ref="O144:Q144"/>
    <mergeCell ref="A145:B145"/>
    <mergeCell ref="C145:K145"/>
    <mergeCell ref="M145:N145"/>
    <mergeCell ref="O145:Q145"/>
    <mergeCell ref="A146:B146"/>
    <mergeCell ref="C146:K146"/>
    <mergeCell ref="M146:N146"/>
    <mergeCell ref="O146:Q146"/>
    <mergeCell ref="A147:B147"/>
    <mergeCell ref="C147:K147"/>
    <mergeCell ref="M147:N147"/>
    <mergeCell ref="O147:Q147"/>
    <mergeCell ref="A148:B148"/>
    <mergeCell ref="C148:K148"/>
    <mergeCell ref="M148:N148"/>
    <mergeCell ref="O148:Q148"/>
    <mergeCell ref="A149:B149"/>
    <mergeCell ref="C149:K149"/>
    <mergeCell ref="M149:N149"/>
    <mergeCell ref="O149:Q149"/>
    <mergeCell ref="A150:B150"/>
    <mergeCell ref="C150:K150"/>
    <mergeCell ref="M150:N150"/>
    <mergeCell ref="O150:Q150"/>
    <mergeCell ref="A151:B151"/>
    <mergeCell ref="C151:K151"/>
    <mergeCell ref="M151:N151"/>
    <mergeCell ref="O151:Q151"/>
    <mergeCell ref="A152:B152"/>
    <mergeCell ref="C152:K152"/>
    <mergeCell ref="M152:N152"/>
    <mergeCell ref="O152:Q152"/>
    <mergeCell ref="A153:B153"/>
    <mergeCell ref="C153:K153"/>
    <mergeCell ref="M153:N153"/>
    <mergeCell ref="O153:Q153"/>
    <mergeCell ref="A154:B154"/>
    <mergeCell ref="C154:K154"/>
    <mergeCell ref="M154:N154"/>
    <mergeCell ref="O154:Q154"/>
    <mergeCell ref="A155:B155"/>
    <mergeCell ref="C155:K155"/>
    <mergeCell ref="M155:N155"/>
    <mergeCell ref="O155:Q155"/>
    <mergeCell ref="A156:B156"/>
    <mergeCell ref="C156:K156"/>
    <mergeCell ref="M156:N156"/>
    <mergeCell ref="O156:Q156"/>
    <mergeCell ref="A157:Q157"/>
    <mergeCell ref="A160:R161"/>
    <mergeCell ref="C162:E162"/>
    <mergeCell ref="F162:H162"/>
    <mergeCell ref="I162:R162"/>
    <mergeCell ref="A163:B163"/>
    <mergeCell ref="C163:K163"/>
    <mergeCell ref="M163:N163"/>
    <mergeCell ref="O163:Q163"/>
    <mergeCell ref="A164:B164"/>
    <mergeCell ref="C164:K164"/>
    <mergeCell ref="M164:N164"/>
    <mergeCell ref="O164:Q164"/>
    <mergeCell ref="A165:B165"/>
    <mergeCell ref="C165:K165"/>
    <mergeCell ref="M165:N165"/>
    <mergeCell ref="O165:Q165"/>
    <mergeCell ref="A166:B166"/>
    <mergeCell ref="C166:P166"/>
    <mergeCell ref="Q166:R166"/>
    <mergeCell ref="A167:B167"/>
    <mergeCell ref="C167:P167"/>
    <mergeCell ref="Q167:R167"/>
    <mergeCell ref="A168:R168"/>
    <mergeCell ref="A169:B169"/>
    <mergeCell ref="C169:K169"/>
    <mergeCell ref="M169:N169"/>
    <mergeCell ref="O169:Q169"/>
    <mergeCell ref="A170:B170"/>
    <mergeCell ref="C170:K170"/>
    <mergeCell ref="M170:N170"/>
    <mergeCell ref="O170:Q170"/>
    <mergeCell ref="A171:B171"/>
    <mergeCell ref="C171:K171"/>
    <mergeCell ref="M171:N171"/>
    <mergeCell ref="O171:Q171"/>
    <mergeCell ref="A172:R172"/>
    <mergeCell ref="A173:B173"/>
    <mergeCell ref="C173:K173"/>
    <mergeCell ref="M173:N173"/>
    <mergeCell ref="O173:Q173"/>
    <mergeCell ref="A174:B174"/>
    <mergeCell ref="C174:K174"/>
    <mergeCell ref="M174:N174"/>
    <mergeCell ref="O174:Q174"/>
    <mergeCell ref="A175:B175"/>
    <mergeCell ref="C175:K175"/>
    <mergeCell ref="M175:N175"/>
    <mergeCell ref="O175:Q175"/>
    <mergeCell ref="A176:B176"/>
    <mergeCell ref="C176:K176"/>
    <mergeCell ref="M176:N176"/>
    <mergeCell ref="O176:Q176"/>
    <mergeCell ref="A177:B177"/>
    <mergeCell ref="C177:K177"/>
    <mergeCell ref="M177:N177"/>
    <mergeCell ref="O177:Q177"/>
    <mergeCell ref="A178:B178"/>
    <mergeCell ref="C178:K178"/>
    <mergeCell ref="M178:N178"/>
    <mergeCell ref="O178:Q178"/>
    <mergeCell ref="A179:Q179"/>
    <mergeCell ref="A185:R186"/>
    <mergeCell ref="C187:E187"/>
    <mergeCell ref="F187:H187"/>
    <mergeCell ref="I187:R187"/>
    <mergeCell ref="A188:B188"/>
    <mergeCell ref="C188:P188"/>
    <mergeCell ref="Q188:R188"/>
    <mergeCell ref="A189:B189"/>
    <mergeCell ref="C189:P189"/>
    <mergeCell ref="Q189:R189"/>
    <mergeCell ref="A190:R190"/>
    <mergeCell ref="A191:B191"/>
    <mergeCell ref="C191:K191"/>
    <mergeCell ref="M191:N191"/>
    <mergeCell ref="O191:Q191"/>
    <mergeCell ref="A192:B192"/>
    <mergeCell ref="C192:K192"/>
    <mergeCell ref="M192:N192"/>
    <mergeCell ref="O192:Q192"/>
    <mergeCell ref="A193:B193"/>
    <mergeCell ref="C193:K193"/>
    <mergeCell ref="M193:N193"/>
    <mergeCell ref="O193:Q193"/>
    <mergeCell ref="A194:R194"/>
    <mergeCell ref="A195:B195"/>
    <mergeCell ref="C195:K195"/>
    <mergeCell ref="M195:N195"/>
    <mergeCell ref="O195:Q195"/>
    <mergeCell ref="A196:B196"/>
    <mergeCell ref="C196:K196"/>
    <mergeCell ref="M196:N196"/>
    <mergeCell ref="O196:Q196"/>
    <mergeCell ref="A197:B197"/>
    <mergeCell ref="C197:K197"/>
    <mergeCell ref="M197:N197"/>
    <mergeCell ref="O197:Q197"/>
    <mergeCell ref="A198:B198"/>
    <mergeCell ref="C198:K198"/>
    <mergeCell ref="M198:N198"/>
    <mergeCell ref="O198:Q198"/>
    <mergeCell ref="A199:B199"/>
    <mergeCell ref="C199:K199"/>
    <mergeCell ref="M199:N199"/>
    <mergeCell ref="O199:Q199"/>
    <mergeCell ref="A200:Q200"/>
    <mergeCell ref="A204:R205"/>
    <mergeCell ref="C206:E206"/>
    <mergeCell ref="F206:H206"/>
    <mergeCell ref="I206:R206"/>
    <mergeCell ref="A207:B207"/>
    <mergeCell ref="C207:P207"/>
    <mergeCell ref="Q207:R207"/>
    <mergeCell ref="A208:B208"/>
    <mergeCell ref="C208:P208"/>
    <mergeCell ref="Q208:R208"/>
    <mergeCell ref="A209:R209"/>
    <mergeCell ref="A210:B210"/>
    <mergeCell ref="C210:K210"/>
    <mergeCell ref="M210:N210"/>
    <mergeCell ref="O210:Q210"/>
    <mergeCell ref="A211:B211"/>
    <mergeCell ref="C211:K211"/>
    <mergeCell ref="M211:N211"/>
    <mergeCell ref="O211:Q211"/>
    <mergeCell ref="A212:B212"/>
    <mergeCell ref="C212:K212"/>
    <mergeCell ref="M212:N212"/>
    <mergeCell ref="O212:Q212"/>
    <mergeCell ref="A213:R213"/>
    <mergeCell ref="A214:B214"/>
    <mergeCell ref="C214:K214"/>
    <mergeCell ref="M214:N214"/>
    <mergeCell ref="O214:Q214"/>
    <mergeCell ref="A215:B215"/>
    <mergeCell ref="C215:K215"/>
    <mergeCell ref="M215:N215"/>
    <mergeCell ref="O215:Q215"/>
    <mergeCell ref="A216:B216"/>
    <mergeCell ref="C216:K216"/>
    <mergeCell ref="M216:N216"/>
    <mergeCell ref="O216:Q216"/>
    <mergeCell ref="A217:B217"/>
    <mergeCell ref="C217:K217"/>
    <mergeCell ref="M217:N217"/>
    <mergeCell ref="O217:Q217"/>
    <mergeCell ref="A218:Q218"/>
    <mergeCell ref="A222:R223"/>
    <mergeCell ref="C224:E224"/>
    <mergeCell ref="F224:H224"/>
    <mergeCell ref="I224:R224"/>
    <mergeCell ref="A225:B225"/>
    <mergeCell ref="C225:P225"/>
    <mergeCell ref="Q225:R225"/>
    <mergeCell ref="A226:B226"/>
    <mergeCell ref="C226:P226"/>
    <mergeCell ref="Q226:R226"/>
    <mergeCell ref="A227:R227"/>
    <mergeCell ref="A228:B228"/>
    <mergeCell ref="C228:K228"/>
    <mergeCell ref="M228:N228"/>
    <mergeCell ref="O228:Q228"/>
    <mergeCell ref="A229:B229"/>
    <mergeCell ref="C229:K229"/>
    <mergeCell ref="M229:N229"/>
    <mergeCell ref="O229:Q229"/>
    <mergeCell ref="A230:B230"/>
    <mergeCell ref="C230:K230"/>
    <mergeCell ref="M230:N230"/>
    <mergeCell ref="O230:Q230"/>
    <mergeCell ref="A231:R231"/>
    <mergeCell ref="A232:B232"/>
    <mergeCell ref="C232:K232"/>
    <mergeCell ref="M232:N232"/>
    <mergeCell ref="O232:Q232"/>
    <mergeCell ref="A233:B233"/>
    <mergeCell ref="C233:K233"/>
    <mergeCell ref="M233:N233"/>
    <mergeCell ref="O233:Q233"/>
    <mergeCell ref="A234:B234"/>
    <mergeCell ref="C234:K234"/>
    <mergeCell ref="M234:N234"/>
    <mergeCell ref="O234:Q234"/>
    <mergeCell ref="A235:B235"/>
    <mergeCell ref="C235:K235"/>
    <mergeCell ref="M235:N235"/>
    <mergeCell ref="O235:Q235"/>
    <mergeCell ref="A236:B236"/>
    <mergeCell ref="C236:K236"/>
    <mergeCell ref="M236:N236"/>
    <mergeCell ref="O236:Q236"/>
    <mergeCell ref="A237:Q237"/>
    <mergeCell ref="A241:R242"/>
    <mergeCell ref="C243:E243"/>
    <mergeCell ref="F243:H243"/>
    <mergeCell ref="I243:R243"/>
    <mergeCell ref="A244:B244"/>
    <mergeCell ref="C244:P244"/>
    <mergeCell ref="Q244:R244"/>
    <mergeCell ref="A245:B245"/>
    <mergeCell ref="C245:P245"/>
    <mergeCell ref="Q245:R245"/>
    <mergeCell ref="A246:R246"/>
    <mergeCell ref="A247:B247"/>
    <mergeCell ref="C247:K247"/>
    <mergeCell ref="M247:N247"/>
    <mergeCell ref="O247:Q247"/>
    <mergeCell ref="A248:B248"/>
    <mergeCell ref="C248:K248"/>
    <mergeCell ref="M248:N248"/>
    <mergeCell ref="O248:Q248"/>
    <mergeCell ref="A249:B249"/>
    <mergeCell ref="C249:K249"/>
    <mergeCell ref="M249:N249"/>
    <mergeCell ref="O249:Q249"/>
    <mergeCell ref="A250:R250"/>
    <mergeCell ref="A251:B251"/>
    <mergeCell ref="C251:K251"/>
    <mergeCell ref="M251:N251"/>
    <mergeCell ref="O251:Q251"/>
    <mergeCell ref="A252:B252"/>
    <mergeCell ref="C252:K252"/>
    <mergeCell ref="M252:N252"/>
    <mergeCell ref="O252:Q252"/>
    <mergeCell ref="A253:B253"/>
    <mergeCell ref="C253:K253"/>
    <mergeCell ref="M253:N253"/>
    <mergeCell ref="O253:Q253"/>
    <mergeCell ref="A254:B254"/>
    <mergeCell ref="C254:K254"/>
    <mergeCell ref="M254:N254"/>
    <mergeCell ref="O254:Q254"/>
    <mergeCell ref="A255:B255"/>
    <mergeCell ref="C255:K255"/>
    <mergeCell ref="M255:N255"/>
    <mergeCell ref="O255:Q255"/>
    <mergeCell ref="A256:Q25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N28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0" width="12.42"/>
    <col collapsed="false" customWidth="true" hidden="false" outlineLevel="0" max="2" min="2" style="426" width="83.15"/>
    <col collapsed="false" customWidth="true" hidden="false" outlineLevel="0" max="3" min="3" style="426" width="12.71"/>
    <col collapsed="false" customWidth="true" hidden="false" outlineLevel="0" max="4" min="4" style="426" width="10.58"/>
    <col collapsed="false" customWidth="true" hidden="true" outlineLevel="0" max="5" min="5" style="408" width="66"/>
    <col collapsed="false" customWidth="true" hidden="true" outlineLevel="0" max="6" min="6" style="565" width="9.59"/>
    <col collapsed="false" customWidth="true" hidden="false" outlineLevel="0" max="7" min="7" style="565" width="10.13"/>
    <col collapsed="false" customWidth="true" hidden="false" outlineLevel="0" max="8" min="8" style="0" width="13.57"/>
    <col collapsed="false" customWidth="true" hidden="false" outlineLevel="0" max="9" min="9" style="0" width="16.41"/>
    <col collapsed="false" customWidth="true" hidden="false" outlineLevel="0" max="10" min="10" style="0" width="14.43"/>
    <col collapsed="false" customWidth="true" hidden="false" outlineLevel="0" max="11" min="11" style="0" width="11.86"/>
    <col collapsed="false" customWidth="true" hidden="false" outlineLevel="0" max="13" min="12" style="0" width="10.85"/>
    <col collapsed="false" customWidth="true" hidden="false" outlineLevel="0" max="1025" min="14" style="0" width="9.16"/>
  </cols>
  <sheetData>
    <row r="1" customFormat="false" ht="15" hidden="false" customHeight="false" outlineLevel="0" collapsed="false">
      <c r="A1" s="566"/>
      <c r="B1" s="181" t="s">
        <v>0</v>
      </c>
      <c r="C1" s="567" t="s">
        <v>285</v>
      </c>
      <c r="D1" s="568"/>
      <c r="E1" s="568"/>
      <c r="F1" s="569"/>
      <c r="G1" s="569"/>
      <c r="H1" s="570"/>
      <c r="I1" s="570"/>
      <c r="J1" s="571"/>
    </row>
    <row r="2" customFormat="false" ht="15" hidden="false" customHeight="false" outlineLevel="0" collapsed="false">
      <c r="A2" s="572"/>
      <c r="B2" s="44" t="s">
        <v>1</v>
      </c>
      <c r="C2" s="573" t="s">
        <v>286</v>
      </c>
      <c r="D2" s="574"/>
      <c r="E2" s="574"/>
      <c r="F2" s="575"/>
      <c r="G2" s="575"/>
      <c r="H2" s="576"/>
      <c r="I2" s="576"/>
      <c r="J2" s="577"/>
    </row>
    <row r="3" customFormat="false" ht="15" hidden="false" customHeight="false" outlineLevel="0" collapsed="false">
      <c r="A3" s="572"/>
      <c r="B3" s="44" t="s">
        <v>2</v>
      </c>
      <c r="C3" s="573" t="s">
        <v>195</v>
      </c>
      <c r="D3" s="578" t="s">
        <v>287</v>
      </c>
      <c r="E3" s="574"/>
      <c r="F3" s="575"/>
      <c r="G3" s="575"/>
      <c r="H3" s="576"/>
      <c r="I3" s="576"/>
      <c r="J3" s="577"/>
    </row>
    <row r="4" customFormat="false" ht="15" hidden="false" customHeight="false" outlineLevel="0" collapsed="false">
      <c r="A4" s="572"/>
      <c r="B4" s="188" t="s">
        <v>3</v>
      </c>
      <c r="C4" s="573" t="s">
        <v>259</v>
      </c>
      <c r="D4" s="578" t="s">
        <v>288</v>
      </c>
      <c r="E4" s="574"/>
      <c r="F4" s="575"/>
      <c r="G4" s="575"/>
      <c r="H4" s="576"/>
      <c r="I4" s="576"/>
      <c r="J4" s="577"/>
    </row>
    <row r="5" customFormat="false" ht="15" hidden="false" customHeight="false" outlineLevel="0" collapsed="false">
      <c r="A5" s="572"/>
      <c r="B5" s="188"/>
      <c r="C5" s="573" t="s">
        <v>241</v>
      </c>
      <c r="D5" s="578" t="s">
        <v>289</v>
      </c>
      <c r="E5" s="574"/>
      <c r="F5" s="575"/>
      <c r="G5" s="575"/>
      <c r="H5" s="576"/>
      <c r="I5" s="576"/>
      <c r="J5" s="577"/>
    </row>
    <row r="6" customFormat="false" ht="15" hidden="false" customHeight="false" outlineLevel="0" collapsed="false">
      <c r="A6" s="572"/>
      <c r="B6" s="188"/>
      <c r="C6" s="579"/>
      <c r="D6" s="580"/>
      <c r="E6" s="581"/>
      <c r="F6" s="582"/>
      <c r="G6" s="582"/>
      <c r="H6" s="583"/>
      <c r="I6" s="583"/>
      <c r="J6" s="584"/>
    </row>
    <row r="7" customFormat="false" ht="33.75" hidden="false" customHeight="true" outlineLevel="0" collapsed="false">
      <c r="A7" s="585" t="s">
        <v>19</v>
      </c>
      <c r="B7" s="586" t="str">
        <f aca="false">'TABELA SALARIAL'!A7</f>
        <v>Contratação de empresa especializada em prestação de serviços continuados de SUPERVISÃO E FISCALIZAÇÃO dos contratos de manutenção preventiva e corretiva dos elevadores pertencentes às edificações existentes do Tribunal Regional Federal da 6ª Região e da Seção Judiciária de Primeiro Grau em Minas Gerais.</v>
      </c>
      <c r="C7" s="586"/>
      <c r="D7" s="586"/>
      <c r="E7" s="586"/>
      <c r="F7" s="586"/>
      <c r="G7" s="586"/>
      <c r="H7" s="586"/>
      <c r="I7" s="586"/>
      <c r="J7" s="586"/>
    </row>
    <row r="8" customFormat="false" ht="30" hidden="false" customHeight="false" outlineLevel="0" collapsed="false">
      <c r="A8" s="587" t="s">
        <v>6</v>
      </c>
      <c r="B8" s="588" t="s">
        <v>290</v>
      </c>
      <c r="C8" s="587" t="s">
        <v>55</v>
      </c>
      <c r="D8" s="587" t="s">
        <v>291</v>
      </c>
      <c r="E8" s="587" t="s">
        <v>292</v>
      </c>
      <c r="F8" s="589" t="s">
        <v>293</v>
      </c>
      <c r="G8" s="589" t="s">
        <v>294</v>
      </c>
      <c r="H8" s="587" t="s">
        <v>29</v>
      </c>
      <c r="I8" s="589" t="s">
        <v>295</v>
      </c>
      <c r="J8" s="590" t="s">
        <v>296</v>
      </c>
    </row>
    <row r="9" customFormat="false" ht="6.75" hidden="false" customHeight="true" outlineLevel="0" collapsed="false">
      <c r="A9" s="591"/>
      <c r="B9" s="592"/>
      <c r="C9" s="593"/>
      <c r="D9" s="593"/>
      <c r="E9" s="594"/>
      <c r="F9" s="595"/>
      <c r="G9" s="595"/>
      <c r="H9" s="595"/>
      <c r="I9" s="595"/>
      <c r="J9" s="596"/>
    </row>
    <row r="10" customFormat="false" ht="15.75" hidden="false" customHeight="false" outlineLevel="0" collapsed="false">
      <c r="A10" s="597" t="s">
        <v>297</v>
      </c>
      <c r="B10" s="598" t="s">
        <v>298</v>
      </c>
      <c r="C10" s="599"/>
      <c r="D10" s="599"/>
      <c r="E10" s="600"/>
      <c r="F10" s="601"/>
      <c r="G10" s="602"/>
      <c r="H10" s="601"/>
      <c r="I10" s="601"/>
      <c r="J10" s="603" t="n">
        <f aca="false">SUBTOTAL(9,J11:J15)</f>
        <v>30012.72</v>
      </c>
      <c r="K10" s="474" t="n">
        <f aca="false">J10</f>
        <v>30012.72</v>
      </c>
      <c r="L10" s="604" t="n">
        <f aca="false">K10/$K$28</f>
        <v>0.831752841310619</v>
      </c>
    </row>
    <row r="11" customFormat="false" ht="48.75" hidden="false" customHeight="false" outlineLevel="0" collapsed="false">
      <c r="A11" s="605" t="s">
        <v>299</v>
      </c>
      <c r="B11" s="606" t="s">
        <v>300</v>
      </c>
      <c r="C11" s="607" t="s">
        <v>301</v>
      </c>
      <c r="D11" s="608" t="s">
        <v>195</v>
      </c>
      <c r="E11" s="609" t="s">
        <v>302</v>
      </c>
      <c r="F11" s="610" t="s">
        <v>303</v>
      </c>
      <c r="G11" s="611" t="s">
        <v>255</v>
      </c>
      <c r="H11" s="612" t="n">
        <v>24</v>
      </c>
      <c r="I11" s="613" t="n">
        <f aca="false">CPUs!R17</f>
        <v>341.74</v>
      </c>
      <c r="J11" s="614" t="n">
        <f aca="false">TRUNC((H11*I11),2)</f>
        <v>8201.76</v>
      </c>
      <c r="L11" s="615" t="n">
        <f aca="false">J11/$J$10</f>
        <v>0.27327613092049</v>
      </c>
      <c r="M11" s="615"/>
    </row>
    <row r="12" customFormat="false" ht="15.75" hidden="false" customHeight="false" outlineLevel="0" collapsed="false">
      <c r="A12" s="605" t="s">
        <v>304</v>
      </c>
      <c r="B12" s="616" t="s">
        <v>305</v>
      </c>
      <c r="C12" s="607" t="s">
        <v>306</v>
      </c>
      <c r="D12" s="608" t="s">
        <v>195</v>
      </c>
      <c r="E12" s="617" t="s">
        <v>307</v>
      </c>
      <c r="F12" s="610" t="s">
        <v>303</v>
      </c>
      <c r="G12" s="611" t="s">
        <v>255</v>
      </c>
      <c r="H12" s="612" t="n">
        <v>24</v>
      </c>
      <c r="I12" s="613" t="n">
        <f aca="false">CPUs!R36</f>
        <v>302.93</v>
      </c>
      <c r="J12" s="614" t="n">
        <f aca="false">TRUNC((H12*I12),2)</f>
        <v>7270.32</v>
      </c>
      <c r="L12" s="615" t="n">
        <f aca="false">J12/$J$10</f>
        <v>0.24224128969317</v>
      </c>
      <c r="M12" s="615"/>
    </row>
    <row r="13" customFormat="false" ht="15.75" hidden="false" customHeight="false" outlineLevel="0" collapsed="false">
      <c r="A13" s="605" t="s">
        <v>308</v>
      </c>
      <c r="B13" s="616" t="s">
        <v>309</v>
      </c>
      <c r="C13" s="607" t="s">
        <v>310</v>
      </c>
      <c r="D13" s="608" t="s">
        <v>195</v>
      </c>
      <c r="E13" s="617" t="s">
        <v>307</v>
      </c>
      <c r="F13" s="610" t="s">
        <v>303</v>
      </c>
      <c r="G13" s="611" t="s">
        <v>255</v>
      </c>
      <c r="H13" s="612" t="n">
        <v>24</v>
      </c>
      <c r="I13" s="613" t="n">
        <f aca="false">CPUs!R55</f>
        <v>302.93</v>
      </c>
      <c r="J13" s="614" t="n">
        <f aca="false">TRUNC((H13*I13),2)</f>
        <v>7270.32</v>
      </c>
      <c r="L13" s="615" t="n">
        <f aca="false">J13/$J$10</f>
        <v>0.24224128969317</v>
      </c>
      <c r="M13" s="615"/>
    </row>
    <row r="14" customFormat="false" ht="15.75" hidden="false" customHeight="false" outlineLevel="0" collapsed="false">
      <c r="A14" s="605" t="s">
        <v>311</v>
      </c>
      <c r="B14" s="616" t="s">
        <v>312</v>
      </c>
      <c r="C14" s="607" t="s">
        <v>313</v>
      </c>
      <c r="D14" s="608" t="s">
        <v>195</v>
      </c>
      <c r="E14" s="617" t="s">
        <v>307</v>
      </c>
      <c r="F14" s="610" t="s">
        <v>303</v>
      </c>
      <c r="G14" s="611" t="s">
        <v>255</v>
      </c>
      <c r="H14" s="612" t="n">
        <v>24</v>
      </c>
      <c r="I14" s="613" t="n">
        <f aca="false">CPUs!R74</f>
        <v>302.93</v>
      </c>
      <c r="J14" s="614" t="n">
        <f aca="false">TRUNC((H14*I14),2)</f>
        <v>7270.32</v>
      </c>
      <c r="L14" s="615" t="n">
        <f aca="false">J14/$J$10</f>
        <v>0.24224128969317</v>
      </c>
      <c r="M14" s="615"/>
    </row>
    <row r="15" customFormat="false" ht="15.75" hidden="false" customHeight="false" outlineLevel="0" collapsed="false">
      <c r="A15" s="605"/>
      <c r="B15" s="618"/>
      <c r="C15" s="611"/>
      <c r="D15" s="619"/>
      <c r="E15" s="620"/>
      <c r="F15" s="610"/>
      <c r="G15" s="611"/>
      <c r="H15" s="621"/>
      <c r="I15" s="613"/>
      <c r="J15" s="614"/>
    </row>
    <row r="16" customFormat="false" ht="15.75" hidden="false" customHeight="false" outlineLevel="0" collapsed="false">
      <c r="A16" s="597" t="s">
        <v>314</v>
      </c>
      <c r="B16" s="622" t="s">
        <v>315</v>
      </c>
      <c r="C16" s="623"/>
      <c r="D16" s="624"/>
      <c r="E16" s="625"/>
      <c r="F16" s="602"/>
      <c r="G16" s="602"/>
      <c r="H16" s="602"/>
      <c r="I16" s="601"/>
      <c r="J16" s="603" t="n">
        <f aca="false">SUBTOTAL(9,J17:J19)</f>
        <v>2299.52</v>
      </c>
      <c r="K16" s="474" t="n">
        <f aca="false">SUM(J17:J19)</f>
        <v>2299.52</v>
      </c>
      <c r="L16" s="604" t="n">
        <f aca="false">K16/$K$28</f>
        <v>0.0637273893752581</v>
      </c>
    </row>
    <row r="17" customFormat="false" ht="15.75" hidden="false" customHeight="false" outlineLevel="0" collapsed="false">
      <c r="A17" s="605" t="s">
        <v>316</v>
      </c>
      <c r="B17" s="626" t="s">
        <v>317</v>
      </c>
      <c r="C17" s="627" t="s">
        <v>318</v>
      </c>
      <c r="D17" s="611" t="s">
        <v>195</v>
      </c>
      <c r="E17" s="628" t="s">
        <v>319</v>
      </c>
      <c r="F17" s="629" t="s">
        <v>222</v>
      </c>
      <c r="G17" s="611" t="s">
        <v>303</v>
      </c>
      <c r="H17" s="612" t="n">
        <v>1</v>
      </c>
      <c r="I17" s="630" t="n">
        <f aca="false">CPUs!R100</f>
        <v>978.92</v>
      </c>
      <c r="J17" s="614" t="n">
        <f aca="false">TRUNC((H17*I17),2)</f>
        <v>978.92</v>
      </c>
      <c r="L17" s="26" t="n">
        <v>0.25</v>
      </c>
      <c r="M17" s="631" t="n">
        <f aca="false">(J28-J16)*L17</f>
        <v>8446.045</v>
      </c>
      <c r="N17" s="558" t="s">
        <v>320</v>
      </c>
    </row>
    <row r="18" customFormat="false" ht="15.75" hidden="false" customHeight="false" outlineLevel="0" collapsed="false">
      <c r="A18" s="605" t="s">
        <v>321</v>
      </c>
      <c r="B18" s="626" t="s">
        <v>322</v>
      </c>
      <c r="C18" s="627" t="s">
        <v>323</v>
      </c>
      <c r="D18" s="611" t="s">
        <v>195</v>
      </c>
      <c r="E18" s="628" t="s">
        <v>319</v>
      </c>
      <c r="F18" s="632" t="s">
        <v>212</v>
      </c>
      <c r="G18" s="633" t="s">
        <v>324</v>
      </c>
      <c r="H18" s="612" t="n">
        <v>20</v>
      </c>
      <c r="I18" s="613" t="n">
        <f aca="false">CPUs!R126</f>
        <v>66.03</v>
      </c>
      <c r="J18" s="614" t="n">
        <f aca="false">TRUNC((H18*I18),2)</f>
        <v>1320.6</v>
      </c>
    </row>
    <row r="19" customFormat="false" ht="15.75" hidden="false" customHeight="false" outlineLevel="0" collapsed="false">
      <c r="A19" s="634"/>
      <c r="B19" s="635"/>
      <c r="C19" s="636"/>
      <c r="D19" s="611"/>
      <c r="E19" s="637"/>
      <c r="F19" s="638"/>
      <c r="G19" s="639"/>
      <c r="H19" s="639"/>
      <c r="I19" s="640"/>
      <c r="J19" s="641"/>
    </row>
    <row r="20" customFormat="false" ht="15.75" hidden="false" customHeight="false" outlineLevel="0" collapsed="false">
      <c r="A20" s="597" t="s">
        <v>325</v>
      </c>
      <c r="B20" s="598" t="s">
        <v>326</v>
      </c>
      <c r="C20" s="601"/>
      <c r="D20" s="601"/>
      <c r="E20" s="601"/>
      <c r="F20" s="601"/>
      <c r="G20" s="601"/>
      <c r="H20" s="601"/>
      <c r="I20" s="601"/>
      <c r="J20" s="603" t="n">
        <f aca="false">SUBTOTAL(9,J21:J27)</f>
        <v>3771.46</v>
      </c>
      <c r="K20" s="474" t="n">
        <f aca="false">SUM(J21:J26)</f>
        <v>3771.46</v>
      </c>
      <c r="L20" s="604" t="n">
        <f aca="false">K20/$K$28</f>
        <v>0.104519769314122</v>
      </c>
    </row>
    <row r="21" customFormat="false" ht="15.75" hidden="false" customHeight="false" outlineLevel="0" collapsed="false">
      <c r="A21" s="642" t="s">
        <v>327</v>
      </c>
      <c r="B21" s="635" t="s">
        <v>328</v>
      </c>
      <c r="C21" s="611" t="s">
        <v>329</v>
      </c>
      <c r="D21" s="611" t="s">
        <v>241</v>
      </c>
      <c r="E21" s="643" t="s">
        <v>319</v>
      </c>
      <c r="F21" s="638" t="s">
        <v>222</v>
      </c>
      <c r="G21" s="639" t="s">
        <v>330</v>
      </c>
      <c r="H21" s="630" t="n">
        <v>24</v>
      </c>
      <c r="I21" s="630" t="n">
        <f aca="false">CPUs!R157</f>
        <v>83.02</v>
      </c>
      <c r="J21" s="644" t="n">
        <f aca="false">TRUNC((H21*I21),2)</f>
        <v>1992.48</v>
      </c>
      <c r="K21" s="494"/>
    </row>
    <row r="22" customFormat="false" ht="15.75" hidden="false" customHeight="false" outlineLevel="0" collapsed="false">
      <c r="A22" s="642" t="s">
        <v>331</v>
      </c>
      <c r="B22" s="645" t="s">
        <v>332</v>
      </c>
      <c r="C22" s="611" t="s">
        <v>333</v>
      </c>
      <c r="D22" s="611" t="s">
        <v>334</v>
      </c>
      <c r="E22" s="643" t="s">
        <v>319</v>
      </c>
      <c r="F22" s="638" t="s">
        <v>212</v>
      </c>
      <c r="G22" s="639" t="s">
        <v>330</v>
      </c>
      <c r="H22" s="630" t="n">
        <v>24</v>
      </c>
      <c r="I22" s="630" t="n">
        <f aca="false">CPUs!R179</f>
        <v>6.37</v>
      </c>
      <c r="J22" s="644" t="n">
        <f aca="false">TRUNC((H22*I22),2)</f>
        <v>152.88</v>
      </c>
      <c r="K22" s="494"/>
    </row>
    <row r="23" customFormat="false" ht="15.75" hidden="false" customHeight="false" outlineLevel="0" collapsed="false">
      <c r="A23" s="642" t="s">
        <v>335</v>
      </c>
      <c r="B23" s="635" t="s">
        <v>336</v>
      </c>
      <c r="C23" s="611" t="s">
        <v>337</v>
      </c>
      <c r="D23" s="611" t="s">
        <v>334</v>
      </c>
      <c r="E23" s="643" t="s">
        <v>319</v>
      </c>
      <c r="F23" s="638" t="s">
        <v>161</v>
      </c>
      <c r="G23" s="639" t="s">
        <v>330</v>
      </c>
      <c r="H23" s="630" t="n">
        <v>24</v>
      </c>
      <c r="I23" s="630" t="n">
        <f aca="false">CPUs!R200</f>
        <v>22.15</v>
      </c>
      <c r="J23" s="644" t="n">
        <f aca="false">TRUNC((H23*I23),2)</f>
        <v>531.6</v>
      </c>
    </row>
    <row r="24" customFormat="false" ht="15.75" hidden="false" customHeight="false" outlineLevel="0" collapsed="false">
      <c r="A24" s="642" t="s">
        <v>338</v>
      </c>
      <c r="B24" s="635" t="s">
        <v>339</v>
      </c>
      <c r="C24" s="611" t="s">
        <v>340</v>
      </c>
      <c r="D24" s="611" t="s">
        <v>334</v>
      </c>
      <c r="E24" s="643" t="s">
        <v>319</v>
      </c>
      <c r="F24" s="638" t="s">
        <v>161</v>
      </c>
      <c r="G24" s="639" t="s">
        <v>330</v>
      </c>
      <c r="H24" s="630" t="n">
        <v>24</v>
      </c>
      <c r="I24" s="630" t="n">
        <f aca="false">CPUs!R218</f>
        <v>30</v>
      </c>
      <c r="J24" s="644" t="n">
        <f aca="false">TRUNC((H24*I24),2)</f>
        <v>720</v>
      </c>
    </row>
    <row r="25" customFormat="false" ht="15.75" hidden="false" customHeight="false" outlineLevel="0" collapsed="false">
      <c r="A25" s="642" t="s">
        <v>341</v>
      </c>
      <c r="B25" s="646" t="s">
        <v>282</v>
      </c>
      <c r="C25" s="611" t="s">
        <v>281</v>
      </c>
      <c r="D25" s="611" t="s">
        <v>342</v>
      </c>
      <c r="E25" s="643" t="s">
        <v>282</v>
      </c>
      <c r="F25" s="638" t="s">
        <v>222</v>
      </c>
      <c r="G25" s="639" t="s">
        <v>303</v>
      </c>
      <c r="H25" s="647" t="n">
        <v>1</v>
      </c>
      <c r="I25" s="630" t="n">
        <f aca="false">CPUs!R237</f>
        <v>103.03</v>
      </c>
      <c r="J25" s="644" t="n">
        <f aca="false">TRUNC((H25*I25),2)</f>
        <v>103.03</v>
      </c>
    </row>
    <row r="26" customFormat="false" ht="15.75" hidden="false" customHeight="false" outlineLevel="0" collapsed="false">
      <c r="A26" s="642" t="s">
        <v>343</v>
      </c>
      <c r="B26" s="635" t="s">
        <v>284</v>
      </c>
      <c r="C26" s="611" t="s">
        <v>281</v>
      </c>
      <c r="D26" s="611" t="s">
        <v>342</v>
      </c>
      <c r="E26" s="648" t="s">
        <v>284</v>
      </c>
      <c r="F26" s="638" t="s">
        <v>222</v>
      </c>
      <c r="G26" s="639" t="s">
        <v>303</v>
      </c>
      <c r="H26" s="647" t="n">
        <v>1</v>
      </c>
      <c r="I26" s="630" t="n">
        <f aca="false">CPUs!R256</f>
        <v>271.47</v>
      </c>
      <c r="J26" s="644" t="n">
        <f aca="false">TRUNC((H26*I26),2)</f>
        <v>271.47</v>
      </c>
    </row>
    <row r="27" customFormat="false" ht="15.75" hidden="false" customHeight="false" outlineLevel="0" collapsed="false">
      <c r="A27" s="634"/>
      <c r="B27" s="649"/>
      <c r="C27" s="92" t="s">
        <v>344</v>
      </c>
      <c r="D27" s="649"/>
      <c r="E27" s="649"/>
      <c r="F27" s="650"/>
      <c r="G27" s="651"/>
      <c r="H27" s="652"/>
      <c r="I27" s="652"/>
      <c r="J27" s="653"/>
    </row>
    <row r="28" customFormat="false" ht="15.75" hidden="false" customHeight="false" outlineLevel="0" collapsed="false">
      <c r="A28" s="654"/>
      <c r="B28" s="655" t="s">
        <v>345</v>
      </c>
      <c r="C28" s="655"/>
      <c r="D28" s="655"/>
      <c r="E28" s="655"/>
      <c r="F28" s="656"/>
      <c r="G28" s="656"/>
      <c r="H28" s="657"/>
      <c r="I28" s="657"/>
      <c r="J28" s="658" t="n">
        <f aca="false">SUBTOTAL(9,J10:J27)</f>
        <v>36083.7</v>
      </c>
      <c r="K28" s="474" t="n">
        <f aca="false">K10+K16+K20</f>
        <v>36083.7</v>
      </c>
      <c r="L28" s="604" t="n">
        <f aca="false">L10+L16+L20</f>
        <v>1</v>
      </c>
    </row>
  </sheetData>
  <mergeCells count="1">
    <mergeCell ref="B7:J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B1:AQ61"/>
  <sheetViews>
    <sheetView showFormulas="false" showGridLines="true" showRowColHeaders="true" showZeros="true" rightToLeft="false" tabSelected="false" showOutlineSymbols="true" defaultGridColor="true" view="normal" topLeftCell="A6" colorId="64" zoomScale="95" zoomScaleNormal="95" zoomScalePageLayoutView="100" workbookViewId="0">
      <selection pane="topLeft" activeCell="O23" activeCellId="0" sqref="O23"/>
    </sheetView>
  </sheetViews>
  <sheetFormatPr defaultRowHeight="15" zeroHeight="false" outlineLevelRow="0" outlineLevelCol="0"/>
  <cols>
    <col collapsed="false" customWidth="true" hidden="false" outlineLevel="0" max="1" min="1" style="0" width="8.72"/>
    <col collapsed="false" customWidth="true" hidden="false" outlineLevel="0" max="2" min="2" style="0" width="17"/>
    <col collapsed="false" customWidth="true" hidden="false" outlineLevel="0" max="3" min="3" style="0" width="9.29"/>
    <col collapsed="false" customWidth="true" hidden="false" outlineLevel="0" max="4" min="4" style="0" width="70.14"/>
    <col collapsed="false" customWidth="true" hidden="false" outlineLevel="0" max="5" min="5" style="0" width="6.28"/>
    <col collapsed="false" customWidth="true" hidden="false" outlineLevel="0" max="6" min="6" style="0" width="12.57"/>
    <col collapsed="false" customWidth="true" hidden="false" outlineLevel="0" max="7" min="7" style="0" width="13.57"/>
    <col collapsed="false" customWidth="true" hidden="false" outlineLevel="0" max="8" min="8" style="0" width="19.14"/>
    <col collapsed="false" customWidth="true" hidden="false" outlineLevel="0" max="9" min="9" style="0" width="15.71"/>
    <col collapsed="false" customWidth="true" hidden="false" outlineLevel="0" max="10" min="10" style="0" width="6.71"/>
    <col collapsed="false" customWidth="true" hidden="false" outlineLevel="0" max="11" min="11" style="0" width="4.14"/>
    <col collapsed="false" customWidth="true" hidden="false" outlineLevel="0" max="12" min="12" style="0" width="3.86"/>
    <col collapsed="false" customWidth="true" hidden="false" outlineLevel="0" max="13" min="13" style="0" width="5.01"/>
    <col collapsed="false" customWidth="true" hidden="false" outlineLevel="0" max="14" min="14" style="0" width="3.86"/>
    <col collapsed="false" customWidth="true" hidden="false" outlineLevel="0" max="18" min="15" style="0" width="4.14"/>
    <col collapsed="false" customWidth="true" hidden="false" outlineLevel="0" max="46" min="19" style="0" width="5.01"/>
    <col collapsed="false" customWidth="true" hidden="false" outlineLevel="0" max="1025" min="47" style="0" width="8.72"/>
  </cols>
  <sheetData>
    <row r="1" customFormat="false" ht="15" hidden="false" customHeight="false" outlineLevel="0" collapsed="false">
      <c r="B1" s="2"/>
      <c r="C1" s="3"/>
      <c r="D1" s="3"/>
      <c r="E1" s="3"/>
      <c r="F1" s="659"/>
      <c r="G1" s="659"/>
      <c r="H1" s="660"/>
      <c r="I1" s="661"/>
    </row>
    <row r="2" customFormat="false" ht="15" hidden="false" customHeight="false" outlineLevel="0" collapsed="false">
      <c r="B2" s="662" t="s">
        <v>346</v>
      </c>
      <c r="C2" s="662"/>
      <c r="D2" s="662"/>
      <c r="E2" s="662"/>
      <c r="F2" s="662"/>
      <c r="G2" s="662"/>
      <c r="H2" s="662"/>
      <c r="I2" s="662"/>
    </row>
    <row r="3" customFormat="false" ht="15" hidden="false" customHeight="false" outlineLevel="0" collapsed="false">
      <c r="B3" s="662"/>
      <c r="C3" s="662"/>
      <c r="D3" s="662"/>
      <c r="E3" s="662"/>
      <c r="F3" s="662"/>
      <c r="G3" s="662"/>
      <c r="H3" s="662"/>
      <c r="I3" s="662"/>
    </row>
    <row r="4" customFormat="false" ht="15" hidden="false" customHeight="false" outlineLevel="0" collapsed="false">
      <c r="B4" s="663"/>
      <c r="C4" s="664"/>
      <c r="D4" s="664"/>
      <c r="E4" s="664"/>
      <c r="F4" s="665"/>
      <c r="G4" s="665"/>
      <c r="H4" s="666"/>
      <c r="I4" s="667"/>
    </row>
    <row r="5" customFormat="false" ht="15" hidden="false" customHeight="false" outlineLevel="0" collapsed="false">
      <c r="B5" s="668" t="s">
        <v>347</v>
      </c>
      <c r="C5" s="668"/>
      <c r="D5" s="668"/>
      <c r="E5" s="668"/>
      <c r="F5" s="668"/>
      <c r="G5" s="668"/>
      <c r="H5" s="668"/>
      <c r="I5" s="668"/>
    </row>
    <row r="6" customFormat="false" ht="43.5" hidden="false" customHeight="true" outlineLevel="0" collapsed="false">
      <c r="B6" s="669" t="str">
        <f aca="false">'TABELA SALARIAL'!A7</f>
        <v>Contratação de empresa especializada em prestação de serviços continuados de SUPERVISÃO E FISCALIZAÇÃO dos contratos de manutenção preventiva e corretiva dos elevadores pertencentes às edificações existentes do Tribunal Regional Federal da 6ª Região e da Seção Judiciária de Primeiro Grau em Minas Gerais.</v>
      </c>
      <c r="C6" s="669"/>
      <c r="D6" s="669"/>
      <c r="E6" s="669"/>
      <c r="F6" s="669"/>
      <c r="G6" s="669"/>
      <c r="H6" s="669"/>
      <c r="I6" s="669"/>
    </row>
    <row r="7" customFormat="false" ht="15" hidden="false" customHeight="false" outlineLevel="0" collapsed="false">
      <c r="B7" s="670" t="s">
        <v>348</v>
      </c>
      <c r="C7" s="671" t="n">
        <f aca="false">ESCOPO!D6</f>
        <v>0</v>
      </c>
      <c r="D7" s="672"/>
      <c r="E7" s="673"/>
      <c r="F7" s="673"/>
      <c r="G7" s="673"/>
      <c r="H7" s="673"/>
      <c r="I7" s="674"/>
      <c r="J7" s="565"/>
    </row>
    <row r="8" customFormat="false" ht="8.25" hidden="false" customHeight="true" outlineLevel="0" collapsed="false">
      <c r="B8" s="675"/>
      <c r="C8" s="675"/>
      <c r="D8" s="675"/>
      <c r="E8" s="675"/>
      <c r="F8" s="675"/>
      <c r="G8" s="675"/>
      <c r="H8" s="675"/>
      <c r="I8" s="675"/>
    </row>
    <row r="9" customFormat="false" ht="15" hidden="false" customHeight="false" outlineLevel="0" collapsed="false">
      <c r="B9" s="676" t="s">
        <v>6</v>
      </c>
      <c r="C9" s="677" t="s">
        <v>349</v>
      </c>
      <c r="D9" s="678" t="s">
        <v>7</v>
      </c>
      <c r="E9" s="678" t="s">
        <v>350</v>
      </c>
      <c r="F9" s="679" t="s">
        <v>351</v>
      </c>
      <c r="G9" s="679" t="s">
        <v>352</v>
      </c>
      <c r="H9" s="679" t="s">
        <v>353</v>
      </c>
      <c r="I9" s="680" t="s">
        <v>354</v>
      </c>
      <c r="K9" s="558" t="s">
        <v>303</v>
      </c>
      <c r="L9" s="558" t="s">
        <v>303</v>
      </c>
      <c r="M9" s="558" t="s">
        <v>303</v>
      </c>
      <c r="N9" s="558" t="s">
        <v>303</v>
      </c>
      <c r="O9" s="558" t="s">
        <v>303</v>
      </c>
      <c r="P9" s="558"/>
      <c r="Q9" s="558"/>
      <c r="R9" s="558"/>
      <c r="S9" s="558"/>
      <c r="T9" s="558"/>
    </row>
    <row r="10" customFormat="false" ht="15" hidden="false" customHeight="false" outlineLevel="0" collapsed="false">
      <c r="B10" s="681" t="s">
        <v>355</v>
      </c>
      <c r="C10" s="682"/>
      <c r="D10" s="683" t="str">
        <f aca="false">ESCOPO!B10</f>
        <v>SERVIÇOS DE SUPERVISÃO E FISCALIZAÇÃO DOS ELEVADORES</v>
      </c>
      <c r="E10" s="684"/>
      <c r="F10" s="685" t="s">
        <v>351</v>
      </c>
      <c r="G10" s="685" t="s">
        <v>352</v>
      </c>
      <c r="H10" s="685" t="s">
        <v>353</v>
      </c>
      <c r="I10" s="686" t="s">
        <v>354</v>
      </c>
      <c r="K10" s="687" t="s">
        <v>299</v>
      </c>
      <c r="L10" s="687" t="s">
        <v>304</v>
      </c>
      <c r="M10" s="687" t="s">
        <v>308</v>
      </c>
      <c r="N10" s="687" t="s">
        <v>311</v>
      </c>
      <c r="O10" s="687" t="s">
        <v>356</v>
      </c>
      <c r="P10" s="687"/>
      <c r="Q10" s="687"/>
      <c r="R10" s="687"/>
      <c r="S10" s="687"/>
      <c r="T10" s="687"/>
      <c r="U10" s="687"/>
      <c r="V10" s="687"/>
      <c r="W10" s="687"/>
      <c r="X10" s="687"/>
      <c r="Y10" s="688"/>
      <c r="Z10" s="687"/>
      <c r="AA10" s="687"/>
      <c r="AB10" s="687"/>
      <c r="AC10" s="687"/>
      <c r="AD10" s="687"/>
      <c r="AE10" s="687"/>
      <c r="AF10" s="687"/>
      <c r="AG10" s="687"/>
      <c r="AH10" s="687"/>
      <c r="AI10" s="687"/>
      <c r="AJ10" s="687"/>
      <c r="AK10" s="687"/>
      <c r="AL10" s="687"/>
      <c r="AM10" s="687"/>
      <c r="AN10" s="687"/>
      <c r="AO10" s="687"/>
      <c r="AP10" s="687"/>
      <c r="AQ10" s="687"/>
    </row>
    <row r="11" customFormat="false" ht="15" hidden="false" customHeight="false" outlineLevel="0" collapsed="false">
      <c r="B11" s="689" t="s">
        <v>223</v>
      </c>
      <c r="C11" s="690" t="s">
        <v>241</v>
      </c>
      <c r="D11" s="454" t="s">
        <v>357</v>
      </c>
      <c r="E11" s="691" t="s">
        <v>156</v>
      </c>
      <c r="F11" s="692" t="n">
        <f aca="false">AVERAGE(K11:T11)</f>
        <v>40</v>
      </c>
      <c r="G11" s="693" t="n">
        <f aca="false">COUNT(K11:T11)</f>
        <v>4</v>
      </c>
      <c r="H11" s="694" t="n">
        <f aca="false">F11*G11</f>
        <v>160</v>
      </c>
      <c r="I11" s="695" t="n">
        <f aca="false">H11*$I$60</f>
        <v>160</v>
      </c>
      <c r="K11" s="558" t="n">
        <v>40</v>
      </c>
      <c r="L11" s="696" t="n">
        <v>40</v>
      </c>
      <c r="M11" s="696" t="n">
        <v>40</v>
      </c>
      <c r="N11" s="696" t="n">
        <v>40</v>
      </c>
      <c r="O11" s="696" t="s">
        <v>358</v>
      </c>
      <c r="P11" s="696"/>
      <c r="Q11" s="696"/>
      <c r="R11" s="697"/>
      <c r="S11" s="696"/>
      <c r="T11" s="697"/>
      <c r="U11" s="483"/>
      <c r="V11" s="558"/>
      <c r="W11" s="558"/>
      <c r="X11" s="558"/>
      <c r="Y11" s="696"/>
      <c r="AI11" s="696"/>
      <c r="AO11" s="558"/>
      <c r="AP11" s="558"/>
    </row>
    <row r="12" customFormat="false" ht="15" hidden="false" customHeight="false" outlineLevel="0" collapsed="false">
      <c r="B12" s="689" t="s">
        <v>242</v>
      </c>
      <c r="C12" s="690" t="s">
        <v>241</v>
      </c>
      <c r="D12" s="698" t="s">
        <v>359</v>
      </c>
      <c r="E12" s="691" t="s">
        <v>156</v>
      </c>
      <c r="F12" s="692" t="n">
        <f aca="false">AVERAGE(K12:T12)</f>
        <v>0</v>
      </c>
      <c r="G12" s="693" t="n">
        <f aca="false">COUNT(K12:T12)</f>
        <v>1</v>
      </c>
      <c r="H12" s="694" t="n">
        <f aca="false">F12*G12</f>
        <v>0</v>
      </c>
      <c r="I12" s="695" t="n">
        <f aca="false">H12*$I$60</f>
        <v>0</v>
      </c>
      <c r="K12" s="696" t="n">
        <v>0</v>
      </c>
      <c r="L12" s="696" t="s">
        <v>358</v>
      </c>
      <c r="M12" s="696" t="s">
        <v>358</v>
      </c>
      <c r="N12" s="696" t="s">
        <v>358</v>
      </c>
      <c r="O12" s="696" t="s">
        <v>358</v>
      </c>
      <c r="P12" s="697"/>
      <c r="Q12" s="697"/>
      <c r="R12" s="697"/>
      <c r="S12" s="697"/>
      <c r="T12" s="697"/>
      <c r="U12" s="697"/>
      <c r="V12" s="697"/>
      <c r="W12" s="697"/>
      <c r="X12" s="699"/>
      <c r="Y12" s="696"/>
      <c r="AI12" s="696"/>
      <c r="AO12" s="558"/>
      <c r="AP12" s="558"/>
    </row>
    <row r="13" customFormat="false" ht="15" hidden="false" customHeight="false" outlineLevel="0" collapsed="false">
      <c r="B13" s="689" t="s">
        <v>225</v>
      </c>
      <c r="C13" s="690" t="s">
        <v>241</v>
      </c>
      <c r="D13" s="698" t="s">
        <v>226</v>
      </c>
      <c r="E13" s="691" t="s">
        <v>156</v>
      </c>
      <c r="F13" s="692" t="n">
        <f aca="false">AVERAGE(K13:T13)</f>
        <v>1</v>
      </c>
      <c r="G13" s="693" t="n">
        <f aca="false">COUNT(K13:T13)</f>
        <v>4</v>
      </c>
      <c r="H13" s="694" t="n">
        <f aca="false">F13*G13</f>
        <v>4</v>
      </c>
      <c r="I13" s="695" t="n">
        <f aca="false">H13*$I$60</f>
        <v>4</v>
      </c>
      <c r="K13" s="697" t="n">
        <v>1</v>
      </c>
      <c r="L13" s="696" t="n">
        <v>1</v>
      </c>
      <c r="M13" s="696" t="n">
        <v>1</v>
      </c>
      <c r="N13" s="696" t="n">
        <v>1</v>
      </c>
      <c r="O13" s="696" t="s">
        <v>358</v>
      </c>
      <c r="P13" s="483"/>
      <c r="Q13" s="483"/>
      <c r="R13" s="697"/>
      <c r="S13" s="483"/>
      <c r="T13" s="697"/>
      <c r="U13" s="483"/>
      <c r="V13" s="558"/>
      <c r="W13" s="558"/>
      <c r="X13" s="558"/>
      <c r="Y13" s="696"/>
      <c r="AI13" s="696"/>
      <c r="AO13" s="558"/>
      <c r="AP13" s="558"/>
    </row>
    <row r="14" customFormat="false" ht="15" hidden="false" customHeight="false" outlineLevel="0" collapsed="false">
      <c r="B14" s="689" t="s">
        <v>250</v>
      </c>
      <c r="C14" s="690" t="s">
        <v>241</v>
      </c>
      <c r="D14" s="700" t="s">
        <v>360</v>
      </c>
      <c r="E14" s="701" t="s">
        <v>156</v>
      </c>
      <c r="F14" s="692" t="n">
        <f aca="false">AVERAGE(K14:T14)</f>
        <v>0</v>
      </c>
      <c r="G14" s="693" t="n">
        <f aca="false">COUNT(K14:T14)</f>
        <v>1</v>
      </c>
      <c r="H14" s="694" t="n">
        <f aca="false">F14*G14</f>
        <v>0</v>
      </c>
      <c r="I14" s="695" t="n">
        <f aca="false">H14*$I$60</f>
        <v>0</v>
      </c>
      <c r="K14" s="697" t="n">
        <v>0</v>
      </c>
      <c r="L14" s="696" t="s">
        <v>358</v>
      </c>
      <c r="M14" s="696" t="s">
        <v>358</v>
      </c>
      <c r="N14" s="696" t="s">
        <v>358</v>
      </c>
      <c r="O14" s="696" t="s">
        <v>358</v>
      </c>
      <c r="P14" s="697"/>
      <c r="Q14" s="697"/>
      <c r="R14" s="697"/>
      <c r="S14" s="697"/>
      <c r="T14" s="697"/>
      <c r="U14" s="697"/>
      <c r="V14" s="697"/>
      <c r="W14" s="697"/>
      <c r="X14" s="699"/>
      <c r="Y14" s="696"/>
      <c r="AI14" s="696"/>
      <c r="AO14" s="558"/>
      <c r="AP14" s="558"/>
    </row>
    <row r="15" customFormat="false" ht="15" hidden="false" customHeight="false" outlineLevel="0" collapsed="false">
      <c r="B15" s="689" t="s">
        <v>233</v>
      </c>
      <c r="C15" s="690" t="s">
        <v>241</v>
      </c>
      <c r="D15" s="700" t="s">
        <v>234</v>
      </c>
      <c r="E15" s="701" t="s">
        <v>156</v>
      </c>
      <c r="F15" s="692" t="n">
        <f aca="false">AVERAGE(K15:T15)</f>
        <v>0</v>
      </c>
      <c r="G15" s="693" t="n">
        <f aca="false">COUNT(K15:T15)</f>
        <v>1</v>
      </c>
      <c r="H15" s="694" t="n">
        <f aca="false">F15*G15</f>
        <v>0</v>
      </c>
      <c r="I15" s="695" t="n">
        <f aca="false">H15*$I$60</f>
        <v>0</v>
      </c>
      <c r="K15" s="697" t="n">
        <v>0</v>
      </c>
      <c r="L15" s="696" t="s">
        <v>358</v>
      </c>
      <c r="M15" s="696" t="s">
        <v>358</v>
      </c>
      <c r="N15" s="696" t="s">
        <v>358</v>
      </c>
      <c r="O15" s="696" t="s">
        <v>358</v>
      </c>
      <c r="P15" s="697"/>
      <c r="Q15" s="697"/>
      <c r="R15" s="697"/>
      <c r="S15" s="697"/>
      <c r="T15" s="697"/>
      <c r="U15" s="483"/>
      <c r="V15" s="558"/>
      <c r="W15" s="558"/>
      <c r="X15" s="558"/>
      <c r="Y15" s="696"/>
      <c r="AI15" s="696"/>
      <c r="AO15" s="558"/>
      <c r="AP15" s="558"/>
    </row>
    <row r="16" customFormat="false" ht="15" hidden="false" customHeight="false" outlineLevel="0" collapsed="false">
      <c r="B16" s="689" t="s">
        <v>235</v>
      </c>
      <c r="C16" s="690" t="s">
        <v>241</v>
      </c>
      <c r="D16" s="700" t="s">
        <v>236</v>
      </c>
      <c r="E16" s="701" t="s">
        <v>156</v>
      </c>
      <c r="F16" s="692" t="n">
        <f aca="false">AVERAGE(K16:T16)</f>
        <v>0</v>
      </c>
      <c r="G16" s="693" t="n">
        <f aca="false">COUNT(K16:T16)</f>
        <v>1</v>
      </c>
      <c r="H16" s="694" t="n">
        <f aca="false">F16*G16</f>
        <v>0</v>
      </c>
      <c r="I16" s="695" t="n">
        <f aca="false">H16*$I$60</f>
        <v>0</v>
      </c>
      <c r="K16" s="697" t="n">
        <v>0</v>
      </c>
      <c r="L16" s="696" t="s">
        <v>358</v>
      </c>
      <c r="M16" s="696" t="s">
        <v>358</v>
      </c>
      <c r="N16" s="696" t="s">
        <v>358</v>
      </c>
      <c r="O16" s="696" t="s">
        <v>358</v>
      </c>
      <c r="P16" s="697"/>
      <c r="Q16" s="697"/>
      <c r="R16" s="697"/>
      <c r="S16" s="697"/>
      <c r="T16" s="697"/>
      <c r="U16" s="697"/>
      <c r="V16" s="697"/>
      <c r="W16" s="697"/>
      <c r="X16" s="702"/>
      <c r="Y16" s="696"/>
      <c r="AI16" s="696"/>
      <c r="AO16" s="558"/>
      <c r="AP16" s="558"/>
    </row>
    <row r="17" customFormat="false" ht="15" hidden="false" customHeight="false" outlineLevel="0" collapsed="false">
      <c r="B17" s="689" t="s">
        <v>249</v>
      </c>
      <c r="C17" s="690" t="s">
        <v>241</v>
      </c>
      <c r="D17" s="700" t="s">
        <v>361</v>
      </c>
      <c r="E17" s="701" t="s">
        <v>156</v>
      </c>
      <c r="F17" s="692" t="n">
        <f aca="false">AVERAGE(K17:T17)</f>
        <v>1</v>
      </c>
      <c r="G17" s="693" t="n">
        <f aca="false">COUNT(K17:T17)</f>
        <v>4</v>
      </c>
      <c r="H17" s="694" t="n">
        <f aca="false">F17*G17</f>
        <v>4</v>
      </c>
      <c r="I17" s="695" t="n">
        <f aca="false">H17*$I$60</f>
        <v>4</v>
      </c>
      <c r="K17" s="697" t="n">
        <v>1</v>
      </c>
      <c r="L17" s="696" t="n">
        <v>1</v>
      </c>
      <c r="M17" s="696" t="n">
        <v>1</v>
      </c>
      <c r="N17" s="696" t="n">
        <v>1</v>
      </c>
      <c r="O17" s="696" t="s">
        <v>358</v>
      </c>
      <c r="P17" s="697"/>
      <c r="Q17" s="697"/>
      <c r="R17" s="697"/>
      <c r="S17" s="697"/>
      <c r="T17" s="697"/>
      <c r="U17" s="483"/>
      <c r="V17" s="558"/>
      <c r="W17" s="558"/>
      <c r="X17" s="558"/>
      <c r="Y17" s="696"/>
      <c r="AI17" s="696"/>
      <c r="AO17" s="558"/>
      <c r="AP17" s="558"/>
    </row>
    <row r="18" customFormat="false" ht="15" hidden="false" customHeight="false" outlineLevel="0" collapsed="false">
      <c r="B18" s="689" t="s">
        <v>237</v>
      </c>
      <c r="C18" s="690" t="s">
        <v>241</v>
      </c>
      <c r="D18" s="700" t="s">
        <v>238</v>
      </c>
      <c r="E18" s="701" t="s">
        <v>156</v>
      </c>
      <c r="F18" s="692" t="n">
        <f aca="false">AVERAGE(K18:T18)</f>
        <v>1</v>
      </c>
      <c r="G18" s="693" t="n">
        <f aca="false">COUNT(K18:T18)</f>
        <v>1</v>
      </c>
      <c r="H18" s="694" t="n">
        <f aca="false">F18*G18</f>
        <v>1</v>
      </c>
      <c r="I18" s="695" t="n">
        <f aca="false">H18*$I$60</f>
        <v>1</v>
      </c>
      <c r="K18" s="697" t="n">
        <v>1</v>
      </c>
      <c r="L18" s="696" t="s">
        <v>358</v>
      </c>
      <c r="M18" s="696" t="s">
        <v>358</v>
      </c>
      <c r="N18" s="696" t="s">
        <v>358</v>
      </c>
      <c r="O18" s="696" t="s">
        <v>358</v>
      </c>
      <c r="P18" s="696"/>
      <c r="Q18" s="696"/>
      <c r="R18" s="696"/>
      <c r="S18" s="696"/>
      <c r="T18" s="696"/>
      <c r="U18" s="696"/>
      <c r="V18" s="558"/>
      <c r="W18" s="558"/>
      <c r="X18" s="558"/>
      <c r="Y18" s="696"/>
      <c r="AI18" s="696"/>
      <c r="AO18" s="558"/>
      <c r="AP18" s="558"/>
    </row>
    <row r="19" customFormat="false" ht="15" hidden="false" customHeight="false" outlineLevel="0" collapsed="false">
      <c r="B19" s="703"/>
      <c r="C19" s="704"/>
      <c r="D19" s="704"/>
      <c r="E19" s="705"/>
      <c r="F19" s="704"/>
      <c r="G19" s="704"/>
      <c r="H19" s="706"/>
      <c r="I19" s="707"/>
    </row>
    <row r="20" customFormat="false" ht="15" hidden="false" customHeight="false" outlineLevel="0" collapsed="false">
      <c r="B20" s="681" t="s">
        <v>362</v>
      </c>
      <c r="C20" s="682"/>
      <c r="D20" s="683" t="str">
        <f aca="false">ESCOPO!B16</f>
        <v>SERVIÇOS TÉCNICOS EVENTUAIS DE CONSULTORIA</v>
      </c>
      <c r="E20" s="684"/>
      <c r="F20" s="685" t="s">
        <v>363</v>
      </c>
      <c r="G20" s="685" t="s">
        <v>96</v>
      </c>
      <c r="H20" s="685" t="s">
        <v>353</v>
      </c>
      <c r="I20" s="686" t="s">
        <v>354</v>
      </c>
      <c r="K20" s="687" t="s">
        <v>316</v>
      </c>
      <c r="L20" s="687" t="s">
        <v>321</v>
      </c>
      <c r="M20" s="687"/>
      <c r="N20" s="687"/>
      <c r="O20" s="687"/>
      <c r="P20" s="687"/>
      <c r="Q20" s="688"/>
    </row>
    <row r="21" customFormat="false" ht="15" hidden="false" customHeight="false" outlineLevel="0" collapsed="false">
      <c r="B21" s="689" t="s">
        <v>223</v>
      </c>
      <c r="C21" s="690" t="s">
        <v>241</v>
      </c>
      <c r="D21" s="454" t="s">
        <v>357</v>
      </c>
      <c r="E21" s="691" t="s">
        <v>156</v>
      </c>
      <c r="F21" s="692" t="n">
        <f aca="false">AVERAGE(K21:P21)</f>
        <v>75</v>
      </c>
      <c r="G21" s="692" t="n">
        <v>0.25</v>
      </c>
      <c r="H21" s="694" t="n">
        <f aca="false">F21*G21</f>
        <v>18.75</v>
      </c>
      <c r="I21" s="695" t="n">
        <f aca="false">H21*$I$60</f>
        <v>18.75</v>
      </c>
      <c r="K21" s="697" t="n">
        <v>100</v>
      </c>
      <c r="L21" s="696" t="n">
        <v>50</v>
      </c>
      <c r="M21" s="696"/>
      <c r="N21" s="696"/>
      <c r="O21" s="696"/>
      <c r="P21" s="696"/>
      <c r="Q21" s="688"/>
      <c r="R21" s="558"/>
    </row>
    <row r="22" customFormat="false" ht="15" hidden="false" customHeight="false" outlineLevel="0" collapsed="false">
      <c r="B22" s="689" t="s">
        <v>242</v>
      </c>
      <c r="C22" s="690" t="s">
        <v>241</v>
      </c>
      <c r="D22" s="698" t="s">
        <v>359</v>
      </c>
      <c r="E22" s="691" t="s">
        <v>156</v>
      </c>
      <c r="F22" s="692" t="n">
        <f aca="false">AVERAGE(K22:P22)</f>
        <v>1</v>
      </c>
      <c r="G22" s="692" t="n">
        <v>0.25</v>
      </c>
      <c r="H22" s="694" t="n">
        <f aca="false">F22*G22</f>
        <v>0.25</v>
      </c>
      <c r="I22" s="695" t="n">
        <f aca="false">H22*$I$60</f>
        <v>0.25</v>
      </c>
      <c r="K22" s="696" t="n">
        <v>1</v>
      </c>
      <c r="L22" s="696" t="n">
        <v>1</v>
      </c>
      <c r="M22" s="696"/>
      <c r="N22" s="696"/>
      <c r="O22" s="696"/>
      <c r="P22" s="696"/>
      <c r="Q22" s="688"/>
      <c r="R22" s="558"/>
    </row>
    <row r="23" customFormat="false" ht="15" hidden="false" customHeight="false" outlineLevel="0" collapsed="false">
      <c r="B23" s="689" t="s">
        <v>225</v>
      </c>
      <c r="C23" s="690" t="s">
        <v>241</v>
      </c>
      <c r="D23" s="698" t="s">
        <v>226</v>
      </c>
      <c r="E23" s="691" t="s">
        <v>156</v>
      </c>
      <c r="F23" s="692" t="n">
        <f aca="false">AVERAGE(K23:P23)</f>
        <v>1</v>
      </c>
      <c r="G23" s="692" t="n">
        <v>0.25</v>
      </c>
      <c r="H23" s="694" t="n">
        <f aca="false">F23*G23</f>
        <v>0.25</v>
      </c>
      <c r="I23" s="695" t="n">
        <f aca="false">H23*$I$60</f>
        <v>0.25</v>
      </c>
      <c r="K23" s="697" t="n">
        <v>1</v>
      </c>
      <c r="L23" s="696" t="n">
        <v>1</v>
      </c>
      <c r="M23" s="696"/>
      <c r="N23" s="696"/>
      <c r="O23" s="696"/>
      <c r="P23" s="696"/>
      <c r="Q23" s="688"/>
      <c r="R23" s="558"/>
    </row>
    <row r="24" customFormat="false" ht="15" hidden="false" customHeight="false" outlineLevel="0" collapsed="false">
      <c r="B24" s="689" t="s">
        <v>243</v>
      </c>
      <c r="C24" s="690" t="s">
        <v>241</v>
      </c>
      <c r="D24" s="698" t="s">
        <v>364</v>
      </c>
      <c r="E24" s="691" t="s">
        <v>156</v>
      </c>
      <c r="F24" s="692" t="n">
        <f aca="false">AVERAGE(K24:P24)</f>
        <v>1</v>
      </c>
      <c r="G24" s="692" t="n">
        <v>0.25</v>
      </c>
      <c r="H24" s="694" t="n">
        <f aca="false">F24*G24</f>
        <v>0.25</v>
      </c>
      <c r="I24" s="695" t="n">
        <f aca="false">H24*$I$60</f>
        <v>0.25</v>
      </c>
      <c r="K24" s="697" t="n">
        <v>1</v>
      </c>
      <c r="L24" s="696" t="n">
        <v>1</v>
      </c>
      <c r="M24" s="696"/>
      <c r="N24" s="696"/>
      <c r="O24" s="696"/>
      <c r="P24" s="696"/>
      <c r="Q24" s="688"/>
      <c r="R24" s="558"/>
    </row>
    <row r="25" customFormat="false" ht="15" hidden="false" customHeight="false" outlineLevel="0" collapsed="false">
      <c r="B25" s="689" t="s">
        <v>227</v>
      </c>
      <c r="C25" s="690" t="s">
        <v>241</v>
      </c>
      <c r="D25" s="454" t="s">
        <v>228</v>
      </c>
      <c r="E25" s="708" t="s">
        <v>156</v>
      </c>
      <c r="F25" s="692" t="n">
        <f aca="false">AVERAGE(K25:P25)</f>
        <v>1</v>
      </c>
      <c r="G25" s="692" t="n">
        <v>0.25</v>
      </c>
      <c r="H25" s="694" t="n">
        <f aca="false">F25*G25</f>
        <v>0.25</v>
      </c>
      <c r="I25" s="695" t="n">
        <f aca="false">H25*$I$60</f>
        <v>0.25</v>
      </c>
      <c r="K25" s="697" t="n">
        <v>1</v>
      </c>
      <c r="L25" s="696" t="n">
        <v>1</v>
      </c>
      <c r="M25" s="696"/>
      <c r="N25" s="696"/>
      <c r="O25" s="696"/>
      <c r="P25" s="696"/>
      <c r="Q25" s="688"/>
      <c r="R25" s="558"/>
    </row>
    <row r="26" customFormat="false" ht="15" hidden="false" customHeight="false" outlineLevel="0" collapsed="false">
      <c r="B26" s="689" t="s">
        <v>244</v>
      </c>
      <c r="C26" s="690" t="s">
        <v>241</v>
      </c>
      <c r="D26" s="700" t="s">
        <v>365</v>
      </c>
      <c r="E26" s="701" t="s">
        <v>156</v>
      </c>
      <c r="F26" s="692" t="n">
        <f aca="false">AVERAGE(K26:P26)</f>
        <v>1</v>
      </c>
      <c r="G26" s="692" t="n">
        <v>0.25</v>
      </c>
      <c r="H26" s="694" t="n">
        <f aca="false">F26*G26</f>
        <v>0.25</v>
      </c>
      <c r="I26" s="695" t="n">
        <f aca="false">H26*$I$60</f>
        <v>0.25</v>
      </c>
      <c r="K26" s="697" t="n">
        <v>1</v>
      </c>
      <c r="L26" s="696" t="n">
        <v>1</v>
      </c>
      <c r="M26" s="696"/>
      <c r="N26" s="696"/>
      <c r="O26" s="696"/>
      <c r="P26" s="696"/>
      <c r="Q26" s="688"/>
      <c r="R26" s="558"/>
    </row>
    <row r="27" customFormat="false" ht="15" hidden="false" customHeight="false" outlineLevel="0" collapsed="false">
      <c r="B27" s="689" t="s">
        <v>245</v>
      </c>
      <c r="C27" s="690" t="s">
        <v>241</v>
      </c>
      <c r="D27" s="700" t="s">
        <v>366</v>
      </c>
      <c r="E27" s="701" t="s">
        <v>156</v>
      </c>
      <c r="F27" s="692" t="n">
        <f aca="false">AVERAGE(K27:P27)</f>
        <v>1</v>
      </c>
      <c r="G27" s="692" t="n">
        <v>0.25</v>
      </c>
      <c r="H27" s="694" t="n">
        <f aca="false">F27*G27</f>
        <v>0.25</v>
      </c>
      <c r="I27" s="695" t="n">
        <f aca="false">H27*$I$60</f>
        <v>0.25</v>
      </c>
      <c r="K27" s="697" t="n">
        <v>1</v>
      </c>
      <c r="L27" s="696" t="n">
        <v>1</v>
      </c>
      <c r="M27" s="696"/>
      <c r="N27" s="696"/>
      <c r="O27" s="696"/>
      <c r="P27" s="696"/>
      <c r="Q27" s="688"/>
      <c r="R27" s="558"/>
    </row>
    <row r="28" customFormat="false" ht="15" hidden="false" customHeight="false" outlineLevel="0" collapsed="false">
      <c r="B28" s="689" t="s">
        <v>229</v>
      </c>
      <c r="C28" s="690" t="s">
        <v>241</v>
      </c>
      <c r="D28" s="700" t="s">
        <v>230</v>
      </c>
      <c r="E28" s="701" t="s">
        <v>156</v>
      </c>
      <c r="F28" s="692" t="n">
        <f aca="false">AVERAGE(K28:P28)</f>
        <v>1</v>
      </c>
      <c r="G28" s="692" t="n">
        <v>0.25</v>
      </c>
      <c r="H28" s="694" t="n">
        <f aca="false">F28*G28</f>
        <v>0.25</v>
      </c>
      <c r="I28" s="695" t="n">
        <f aca="false">H28*$I$60</f>
        <v>0.25</v>
      </c>
      <c r="K28" s="697" t="n">
        <v>1</v>
      </c>
      <c r="L28" s="696" t="n">
        <v>1</v>
      </c>
      <c r="M28" s="696"/>
      <c r="N28" s="696"/>
      <c r="O28" s="696"/>
      <c r="P28" s="696"/>
      <c r="Q28" s="688"/>
      <c r="R28" s="558"/>
    </row>
    <row r="29" customFormat="false" ht="15" hidden="false" customHeight="false" outlineLevel="0" collapsed="false">
      <c r="B29" s="689" t="s">
        <v>231</v>
      </c>
      <c r="C29" s="690" t="s">
        <v>241</v>
      </c>
      <c r="D29" s="700" t="s">
        <v>232</v>
      </c>
      <c r="E29" s="701" t="s">
        <v>156</v>
      </c>
      <c r="F29" s="692" t="n">
        <f aca="false">AVERAGE(K29:P29)</f>
        <v>1</v>
      </c>
      <c r="G29" s="692" t="n">
        <v>0.25</v>
      </c>
      <c r="H29" s="694" t="n">
        <f aca="false">F29*G29</f>
        <v>0.25</v>
      </c>
      <c r="I29" s="695" t="n">
        <f aca="false">H29*$I$60</f>
        <v>0.25</v>
      </c>
      <c r="K29" s="697" t="n">
        <v>1</v>
      </c>
      <c r="L29" s="696" t="n">
        <v>1</v>
      </c>
      <c r="M29" s="696"/>
      <c r="N29" s="696"/>
      <c r="O29" s="696"/>
      <c r="P29" s="696"/>
      <c r="Q29" s="688"/>
      <c r="R29" s="558"/>
    </row>
    <row r="30" customFormat="false" ht="15" hidden="false" customHeight="false" outlineLevel="0" collapsed="false">
      <c r="B30" s="689" t="s">
        <v>246</v>
      </c>
      <c r="C30" s="690" t="s">
        <v>241</v>
      </c>
      <c r="D30" s="700" t="s">
        <v>367</v>
      </c>
      <c r="E30" s="701" t="s">
        <v>156</v>
      </c>
      <c r="F30" s="692" t="n">
        <f aca="false">AVERAGE(K30:P30)</f>
        <v>1</v>
      </c>
      <c r="G30" s="692" t="n">
        <v>0.25</v>
      </c>
      <c r="H30" s="694" t="n">
        <f aca="false">F30*G30</f>
        <v>0.25</v>
      </c>
      <c r="I30" s="695" t="n">
        <f aca="false">H30*$I$60</f>
        <v>0.25</v>
      </c>
      <c r="K30" s="697" t="n">
        <v>1</v>
      </c>
      <c r="L30" s="696" t="n">
        <v>1</v>
      </c>
      <c r="M30" s="696"/>
      <c r="N30" s="696"/>
      <c r="O30" s="696"/>
      <c r="P30" s="696"/>
      <c r="Q30" s="688"/>
      <c r="R30" s="558"/>
    </row>
    <row r="31" customFormat="false" ht="15" hidden="false" customHeight="false" outlineLevel="0" collapsed="false">
      <c r="B31" s="689" t="s">
        <v>247</v>
      </c>
      <c r="C31" s="690" t="s">
        <v>241</v>
      </c>
      <c r="D31" s="700" t="s">
        <v>368</v>
      </c>
      <c r="E31" s="701" t="s">
        <v>156</v>
      </c>
      <c r="F31" s="692" t="n">
        <f aca="false">AVERAGE(K31:P31)</f>
        <v>1</v>
      </c>
      <c r="G31" s="692" t="n">
        <v>0.25</v>
      </c>
      <c r="H31" s="694" t="n">
        <f aca="false">F31*G31</f>
        <v>0.25</v>
      </c>
      <c r="I31" s="695" t="n">
        <f aca="false">H31*$I$60</f>
        <v>0.25</v>
      </c>
      <c r="K31" s="697" t="n">
        <v>1</v>
      </c>
      <c r="L31" s="696" t="n">
        <v>1</v>
      </c>
      <c r="M31" s="696"/>
      <c r="N31" s="696"/>
      <c r="O31" s="696"/>
      <c r="P31" s="696"/>
      <c r="Q31" s="688"/>
      <c r="R31" s="558"/>
    </row>
    <row r="32" customFormat="false" ht="15" hidden="false" customHeight="false" outlineLevel="0" collapsed="false">
      <c r="B32" s="689" t="s">
        <v>248</v>
      </c>
      <c r="C32" s="690" t="s">
        <v>241</v>
      </c>
      <c r="D32" s="700" t="s">
        <v>369</v>
      </c>
      <c r="E32" s="701" t="s">
        <v>156</v>
      </c>
      <c r="F32" s="692" t="n">
        <f aca="false">AVERAGE(K32:P32)</f>
        <v>1</v>
      </c>
      <c r="G32" s="692" t="n">
        <v>0.25</v>
      </c>
      <c r="H32" s="694" t="n">
        <f aca="false">F32*G32</f>
        <v>0.25</v>
      </c>
      <c r="I32" s="695" t="n">
        <f aca="false">H32*$I$60</f>
        <v>0.25</v>
      </c>
      <c r="K32" s="697" t="n">
        <v>1</v>
      </c>
      <c r="L32" s="696" t="n">
        <v>1</v>
      </c>
      <c r="M32" s="696"/>
      <c r="N32" s="696"/>
      <c r="O32" s="696"/>
      <c r="P32" s="696"/>
      <c r="Q32" s="688"/>
      <c r="R32" s="558"/>
    </row>
    <row r="33" customFormat="false" ht="15" hidden="false" customHeight="false" outlineLevel="0" collapsed="false">
      <c r="B33" s="689" t="s">
        <v>250</v>
      </c>
      <c r="C33" s="690" t="s">
        <v>241</v>
      </c>
      <c r="D33" s="700" t="s">
        <v>360</v>
      </c>
      <c r="E33" s="701" t="s">
        <v>156</v>
      </c>
      <c r="F33" s="692" t="n">
        <f aca="false">AVERAGE(K33:P33)</f>
        <v>1</v>
      </c>
      <c r="G33" s="692" t="n">
        <v>0.25</v>
      </c>
      <c r="H33" s="694" t="n">
        <f aca="false">F33*G33</f>
        <v>0.25</v>
      </c>
      <c r="I33" s="695" t="n">
        <f aca="false">H33*$I$60</f>
        <v>0.25</v>
      </c>
      <c r="K33" s="697" t="n">
        <v>1</v>
      </c>
      <c r="L33" s="696" t="n">
        <v>1</v>
      </c>
      <c r="M33" s="696"/>
      <c r="N33" s="696"/>
      <c r="O33" s="696"/>
      <c r="P33" s="696"/>
      <c r="Q33" s="688"/>
      <c r="R33" s="558"/>
    </row>
    <row r="34" customFormat="false" ht="15" hidden="false" customHeight="false" outlineLevel="0" collapsed="false">
      <c r="B34" s="689" t="s">
        <v>233</v>
      </c>
      <c r="C34" s="690" t="s">
        <v>241</v>
      </c>
      <c r="D34" s="700" t="s">
        <v>234</v>
      </c>
      <c r="E34" s="701" t="s">
        <v>156</v>
      </c>
      <c r="F34" s="692" t="n">
        <f aca="false">AVERAGE(K34:P34)</f>
        <v>1</v>
      </c>
      <c r="G34" s="692" t="n">
        <v>0.25</v>
      </c>
      <c r="H34" s="694" t="n">
        <f aca="false">F34*G34</f>
        <v>0.25</v>
      </c>
      <c r="I34" s="695" t="n">
        <f aca="false">H34*$I$60</f>
        <v>0.25</v>
      </c>
      <c r="K34" s="697" t="n">
        <v>1</v>
      </c>
      <c r="L34" s="696" t="n">
        <v>1</v>
      </c>
      <c r="M34" s="696"/>
      <c r="N34" s="696"/>
      <c r="O34" s="696"/>
      <c r="P34" s="696"/>
      <c r="Q34" s="688"/>
      <c r="R34" s="558"/>
    </row>
    <row r="35" customFormat="false" ht="15" hidden="false" customHeight="false" outlineLevel="0" collapsed="false">
      <c r="B35" s="689" t="s">
        <v>235</v>
      </c>
      <c r="C35" s="690" t="s">
        <v>241</v>
      </c>
      <c r="D35" s="700" t="s">
        <v>236</v>
      </c>
      <c r="E35" s="701" t="s">
        <v>156</v>
      </c>
      <c r="F35" s="692" t="n">
        <f aca="false">AVERAGE(K35:P35)</f>
        <v>1</v>
      </c>
      <c r="G35" s="692" t="n">
        <v>0.25</v>
      </c>
      <c r="H35" s="694" t="n">
        <f aca="false">F35*G35</f>
        <v>0.25</v>
      </c>
      <c r="I35" s="695" t="n">
        <f aca="false">H35*$I$60</f>
        <v>0.25</v>
      </c>
      <c r="K35" s="697" t="n">
        <v>1</v>
      </c>
      <c r="L35" s="696" t="n">
        <v>1</v>
      </c>
      <c r="M35" s="696"/>
      <c r="N35" s="696"/>
      <c r="O35" s="696"/>
      <c r="P35" s="696"/>
      <c r="Q35" s="688"/>
      <c r="R35" s="558"/>
    </row>
    <row r="36" customFormat="false" ht="15" hidden="false" customHeight="false" outlineLevel="0" collapsed="false">
      <c r="B36" s="689" t="s">
        <v>249</v>
      </c>
      <c r="C36" s="690" t="s">
        <v>241</v>
      </c>
      <c r="D36" s="700" t="s">
        <v>361</v>
      </c>
      <c r="E36" s="701" t="s">
        <v>156</v>
      </c>
      <c r="F36" s="692" t="n">
        <f aca="false">AVERAGE(K36:P36)</f>
        <v>1</v>
      </c>
      <c r="G36" s="692" t="n">
        <v>0.25</v>
      </c>
      <c r="H36" s="694" t="n">
        <f aca="false">F36*G36</f>
        <v>0.25</v>
      </c>
      <c r="I36" s="695" t="n">
        <f aca="false">H36*$I$60</f>
        <v>0.25</v>
      </c>
      <c r="K36" s="697" t="n">
        <v>1</v>
      </c>
      <c r="L36" s="696" t="n">
        <v>1</v>
      </c>
      <c r="M36" s="696"/>
      <c r="N36" s="696"/>
      <c r="O36" s="696"/>
      <c r="P36" s="696"/>
      <c r="Q36" s="688"/>
      <c r="R36" s="558"/>
    </row>
    <row r="37" customFormat="false" ht="15" hidden="false" customHeight="false" outlineLevel="0" collapsed="false">
      <c r="B37" s="689" t="s">
        <v>237</v>
      </c>
      <c r="C37" s="690" t="s">
        <v>241</v>
      </c>
      <c r="D37" s="700" t="s">
        <v>238</v>
      </c>
      <c r="E37" s="701" t="s">
        <v>156</v>
      </c>
      <c r="F37" s="692" t="n">
        <f aca="false">AVERAGE(K37:P37)</f>
        <v>1</v>
      </c>
      <c r="G37" s="692" t="n">
        <v>0.25</v>
      </c>
      <c r="H37" s="694" t="n">
        <f aca="false">F37*G37</f>
        <v>0.25</v>
      </c>
      <c r="I37" s="695" t="n">
        <f aca="false">H37*$I$60</f>
        <v>0.25</v>
      </c>
      <c r="K37" s="697" t="n">
        <v>1</v>
      </c>
      <c r="L37" s="696" t="n">
        <v>1</v>
      </c>
      <c r="M37" s="696"/>
      <c r="N37" s="696"/>
      <c r="O37" s="696"/>
      <c r="P37" s="696"/>
      <c r="Q37" s="688"/>
      <c r="R37" s="558"/>
    </row>
    <row r="38" customFormat="false" ht="15" hidden="false" customHeight="false" outlineLevel="0" collapsed="false">
      <c r="B38" s="703"/>
      <c r="C38" s="704"/>
      <c r="D38" s="704"/>
      <c r="E38" s="704"/>
      <c r="F38" s="704"/>
      <c r="G38" s="704"/>
      <c r="H38" s="706"/>
      <c r="I38" s="707"/>
      <c r="N38" s="558"/>
      <c r="O38" s="558"/>
      <c r="P38" s="558"/>
      <c r="Q38" s="688"/>
      <c r="R38" s="558"/>
    </row>
    <row r="39" customFormat="false" ht="15" hidden="false" customHeight="false" outlineLevel="0" collapsed="false">
      <c r="B39" s="703"/>
      <c r="C39" s="704"/>
      <c r="D39" s="704"/>
      <c r="E39" s="705"/>
      <c r="F39" s="704"/>
      <c r="G39" s="704"/>
      <c r="H39" s="706"/>
      <c r="I39" s="707"/>
    </row>
    <row r="40" customFormat="false" ht="15" hidden="false" customHeight="false" outlineLevel="0" collapsed="false">
      <c r="B40" s="709" t="s">
        <v>26</v>
      </c>
      <c r="C40" s="710"/>
      <c r="D40" s="711" t="s">
        <v>370</v>
      </c>
      <c r="E40" s="712"/>
      <c r="F40" s="713"/>
      <c r="G40" s="713"/>
      <c r="H40" s="714"/>
      <c r="I40" s="715" t="s">
        <v>371</v>
      </c>
    </row>
    <row r="41" customFormat="false" ht="15" hidden="false" customHeight="false" outlineLevel="0" collapsed="false">
      <c r="B41" s="716" t="s">
        <v>223</v>
      </c>
      <c r="C41" s="717" t="s">
        <v>241</v>
      </c>
      <c r="D41" s="718" t="s">
        <v>357</v>
      </c>
      <c r="E41" s="719" t="s">
        <v>156</v>
      </c>
      <c r="F41" s="713"/>
      <c r="G41" s="713"/>
      <c r="H41" s="714"/>
      <c r="I41" s="720" t="n">
        <f aca="false">ROUND((I11+I21),0)</f>
        <v>179</v>
      </c>
      <c r="J41" s="721"/>
    </row>
    <row r="42" customFormat="false" ht="15" hidden="false" customHeight="false" outlineLevel="0" collapsed="false">
      <c r="B42" s="716" t="s">
        <v>242</v>
      </c>
      <c r="C42" s="717" t="s">
        <v>241</v>
      </c>
      <c r="D42" s="722" t="s">
        <v>359</v>
      </c>
      <c r="E42" s="719" t="s">
        <v>156</v>
      </c>
      <c r="F42" s="713"/>
      <c r="G42" s="713"/>
      <c r="H42" s="714"/>
      <c r="I42" s="720" t="n">
        <f aca="false">ROUND((I12+I22),0)</f>
        <v>0</v>
      </c>
    </row>
    <row r="43" customFormat="false" ht="15" hidden="false" customHeight="false" outlineLevel="0" collapsed="false">
      <c r="B43" s="716" t="s">
        <v>225</v>
      </c>
      <c r="C43" s="717" t="s">
        <v>241</v>
      </c>
      <c r="D43" s="722" t="s">
        <v>226</v>
      </c>
      <c r="E43" s="719" t="s">
        <v>156</v>
      </c>
      <c r="F43" s="713"/>
      <c r="G43" s="713"/>
      <c r="H43" s="714"/>
      <c r="I43" s="720" t="n">
        <f aca="false">ROUND((I13+I23),0)</f>
        <v>4</v>
      </c>
    </row>
    <row r="44" customFormat="false" ht="15" hidden="false" customHeight="false" outlineLevel="0" collapsed="false">
      <c r="B44" s="716" t="s">
        <v>243</v>
      </c>
      <c r="C44" s="717" t="s">
        <v>241</v>
      </c>
      <c r="D44" s="722" t="s">
        <v>364</v>
      </c>
      <c r="E44" s="719" t="s">
        <v>156</v>
      </c>
      <c r="F44" s="713"/>
      <c r="G44" s="713"/>
      <c r="H44" s="714"/>
      <c r="I44" s="720" t="n">
        <f aca="false">ROUND((I24),0)</f>
        <v>0</v>
      </c>
    </row>
    <row r="45" customFormat="false" ht="15" hidden="false" customHeight="false" outlineLevel="0" collapsed="false">
      <c r="B45" s="716" t="s">
        <v>227</v>
      </c>
      <c r="C45" s="717" t="s">
        <v>241</v>
      </c>
      <c r="D45" s="718" t="s">
        <v>228</v>
      </c>
      <c r="E45" s="723" t="s">
        <v>156</v>
      </c>
      <c r="F45" s="713"/>
      <c r="G45" s="713"/>
      <c r="H45" s="714"/>
      <c r="I45" s="720" t="n">
        <f aca="false">ROUND((I25),0)</f>
        <v>0</v>
      </c>
    </row>
    <row r="46" customFormat="false" ht="15" hidden="false" customHeight="false" outlineLevel="0" collapsed="false">
      <c r="B46" s="716" t="s">
        <v>244</v>
      </c>
      <c r="C46" s="717" t="s">
        <v>241</v>
      </c>
      <c r="D46" s="724" t="s">
        <v>365</v>
      </c>
      <c r="E46" s="725" t="s">
        <v>156</v>
      </c>
      <c r="F46" s="713"/>
      <c r="G46" s="713"/>
      <c r="H46" s="714"/>
      <c r="I46" s="720" t="n">
        <f aca="false">ROUND((I26),0)</f>
        <v>0</v>
      </c>
    </row>
    <row r="47" customFormat="false" ht="15" hidden="false" customHeight="false" outlineLevel="0" collapsed="false">
      <c r="B47" s="716" t="s">
        <v>245</v>
      </c>
      <c r="C47" s="717" t="s">
        <v>241</v>
      </c>
      <c r="D47" s="724" t="s">
        <v>366</v>
      </c>
      <c r="E47" s="725" t="s">
        <v>156</v>
      </c>
      <c r="F47" s="713"/>
      <c r="G47" s="713"/>
      <c r="H47" s="714"/>
      <c r="I47" s="720" t="n">
        <f aca="false">ROUND((I27),0)</f>
        <v>0</v>
      </c>
    </row>
    <row r="48" customFormat="false" ht="15" hidden="false" customHeight="false" outlineLevel="0" collapsed="false">
      <c r="B48" s="716" t="s">
        <v>229</v>
      </c>
      <c r="C48" s="717" t="s">
        <v>241</v>
      </c>
      <c r="D48" s="724" t="s">
        <v>230</v>
      </c>
      <c r="E48" s="725" t="s">
        <v>156</v>
      </c>
      <c r="F48" s="713"/>
      <c r="G48" s="713"/>
      <c r="H48" s="714"/>
      <c r="I48" s="720" t="n">
        <f aca="false">ROUND((I28),0)</f>
        <v>0</v>
      </c>
    </row>
    <row r="49" customFormat="false" ht="15" hidden="false" customHeight="false" outlineLevel="0" collapsed="false">
      <c r="B49" s="716" t="s">
        <v>231</v>
      </c>
      <c r="C49" s="717" t="s">
        <v>241</v>
      </c>
      <c r="D49" s="724" t="s">
        <v>232</v>
      </c>
      <c r="E49" s="725" t="s">
        <v>156</v>
      </c>
      <c r="F49" s="713"/>
      <c r="G49" s="713"/>
      <c r="H49" s="714"/>
      <c r="I49" s="720" t="n">
        <f aca="false">ROUND((I29),0)</f>
        <v>0</v>
      </c>
    </row>
    <row r="50" customFormat="false" ht="15" hidden="false" customHeight="false" outlineLevel="0" collapsed="false">
      <c r="B50" s="716" t="s">
        <v>246</v>
      </c>
      <c r="C50" s="717" t="s">
        <v>241</v>
      </c>
      <c r="D50" s="724" t="s">
        <v>367</v>
      </c>
      <c r="E50" s="725" t="s">
        <v>156</v>
      </c>
      <c r="F50" s="713"/>
      <c r="G50" s="713"/>
      <c r="H50" s="714"/>
      <c r="I50" s="720" t="n">
        <f aca="false">ROUND((I30),0)</f>
        <v>0</v>
      </c>
    </row>
    <row r="51" customFormat="false" ht="15" hidden="false" customHeight="false" outlineLevel="0" collapsed="false">
      <c r="B51" s="716" t="s">
        <v>247</v>
      </c>
      <c r="C51" s="717" t="s">
        <v>241</v>
      </c>
      <c r="D51" s="724" t="s">
        <v>368</v>
      </c>
      <c r="E51" s="725" t="s">
        <v>156</v>
      </c>
      <c r="F51" s="713"/>
      <c r="G51" s="713"/>
      <c r="H51" s="714"/>
      <c r="I51" s="720" t="n">
        <f aca="false">ROUND((I31),0)</f>
        <v>0</v>
      </c>
    </row>
    <row r="52" customFormat="false" ht="15" hidden="false" customHeight="false" outlineLevel="0" collapsed="false">
      <c r="B52" s="716" t="s">
        <v>248</v>
      </c>
      <c r="C52" s="717" t="s">
        <v>241</v>
      </c>
      <c r="D52" s="724" t="s">
        <v>369</v>
      </c>
      <c r="E52" s="725" t="s">
        <v>156</v>
      </c>
      <c r="F52" s="713"/>
      <c r="G52" s="713"/>
      <c r="H52" s="714"/>
      <c r="I52" s="720" t="n">
        <f aca="false">ROUND((I32),0)</f>
        <v>0</v>
      </c>
    </row>
    <row r="53" customFormat="false" ht="15" hidden="false" customHeight="false" outlineLevel="0" collapsed="false">
      <c r="B53" s="716" t="s">
        <v>250</v>
      </c>
      <c r="C53" s="717" t="s">
        <v>241</v>
      </c>
      <c r="D53" s="724" t="s">
        <v>360</v>
      </c>
      <c r="E53" s="725" t="s">
        <v>156</v>
      </c>
      <c r="F53" s="713"/>
      <c r="G53" s="713"/>
      <c r="H53" s="714"/>
      <c r="I53" s="720" t="n">
        <f aca="false">ROUND((I14+I33),0)</f>
        <v>0</v>
      </c>
    </row>
    <row r="54" customFormat="false" ht="15" hidden="false" customHeight="false" outlineLevel="0" collapsed="false">
      <c r="B54" s="716" t="s">
        <v>233</v>
      </c>
      <c r="C54" s="717" t="s">
        <v>241</v>
      </c>
      <c r="D54" s="724" t="s">
        <v>234</v>
      </c>
      <c r="E54" s="725" t="s">
        <v>156</v>
      </c>
      <c r="F54" s="713"/>
      <c r="G54" s="713"/>
      <c r="H54" s="714"/>
      <c r="I54" s="720" t="n">
        <f aca="false">ROUND((I15+I34),0)</f>
        <v>0</v>
      </c>
    </row>
    <row r="55" customFormat="false" ht="15" hidden="false" customHeight="false" outlineLevel="0" collapsed="false">
      <c r="B55" s="716" t="s">
        <v>235</v>
      </c>
      <c r="C55" s="717" t="s">
        <v>241</v>
      </c>
      <c r="D55" s="724" t="s">
        <v>236</v>
      </c>
      <c r="E55" s="725" t="s">
        <v>156</v>
      </c>
      <c r="F55" s="713"/>
      <c r="G55" s="713"/>
      <c r="H55" s="714"/>
      <c r="I55" s="720" t="n">
        <f aca="false">ROUND((I16+I35),0)</f>
        <v>0</v>
      </c>
    </row>
    <row r="56" customFormat="false" ht="15" hidden="false" customHeight="false" outlineLevel="0" collapsed="false">
      <c r="B56" s="716" t="s">
        <v>249</v>
      </c>
      <c r="C56" s="717" t="s">
        <v>241</v>
      </c>
      <c r="D56" s="724" t="s">
        <v>361</v>
      </c>
      <c r="E56" s="725" t="s">
        <v>156</v>
      </c>
      <c r="F56" s="713"/>
      <c r="G56" s="713"/>
      <c r="H56" s="714"/>
      <c r="I56" s="720" t="n">
        <f aca="false">ROUND((I17+I36),0)</f>
        <v>4</v>
      </c>
    </row>
    <row r="57" customFormat="false" ht="15" hidden="false" customHeight="false" outlineLevel="0" collapsed="false">
      <c r="B57" s="716" t="s">
        <v>237</v>
      </c>
      <c r="C57" s="717" t="s">
        <v>241</v>
      </c>
      <c r="D57" s="724" t="s">
        <v>238</v>
      </c>
      <c r="E57" s="725" t="s">
        <v>156</v>
      </c>
      <c r="F57" s="713"/>
      <c r="G57" s="713"/>
      <c r="H57" s="714"/>
      <c r="I57" s="720" t="n">
        <f aca="false">ROUND((I18+I37),0)</f>
        <v>1</v>
      </c>
    </row>
    <row r="58" customFormat="false" ht="15" hidden="false" customHeight="false" outlineLevel="0" collapsed="false">
      <c r="B58" s="716"/>
      <c r="C58" s="712"/>
      <c r="D58" s="724"/>
      <c r="E58" s="712"/>
      <c r="F58" s="713"/>
      <c r="G58" s="713"/>
      <c r="H58" s="714"/>
      <c r="I58" s="720"/>
    </row>
    <row r="60" customFormat="false" ht="15" hidden="false" customHeight="false" outlineLevel="0" collapsed="false">
      <c r="D60" s="726" t="s">
        <v>372</v>
      </c>
      <c r="H60" s="727" t="s">
        <v>373</v>
      </c>
      <c r="I60" s="151" t="n">
        <v>1</v>
      </c>
      <c r="J60" s="728" t="s">
        <v>374</v>
      </c>
    </row>
    <row r="61" customFormat="false" ht="15" hidden="false" customHeight="false" outlineLevel="0" collapsed="false">
      <c r="D61" s="729" t="s">
        <v>375</v>
      </c>
    </row>
  </sheetData>
  <mergeCells count="4">
    <mergeCell ref="B2:I3"/>
    <mergeCell ref="B5:I5"/>
    <mergeCell ref="B6:I6"/>
    <mergeCell ref="B8:I8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XLSX_Editor/6.2.8.2$Windows_x86 LibreOffice_project/</Application>
  <Company>Infraero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2010-12-17T20:35:43Z</dcterms:created>
  <dc:creator>i1358916</dc:creator>
  <dc:description/>
  <dc:language>pt-BR</dc:language>
  <cp:lastModifiedBy/>
  <dcterms:modified xsi:type="dcterms:W3CDTF">2025-01-22T15:51:32Z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Infraero</vt:lpwstr>
  </property>
</Properties>
</file>