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ECOF\SUPLO\SEPLA\Transparência - Portal - Publicações\2025 - SOF Anexo VI e outros, RESOL. 102\Resolução CNJ 102\6. JUN\"/>
    </mc:Choice>
  </mc:AlternateContent>
  <xr:revisionPtr revIDLastSave="0" documentId="13_ncr:1_{1EBC8AE4-5D86-43C1-9320-662BA2F3D028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JUN 2025 (TRF6 - 090059-09006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6" i="1" l="1"/>
  <c r="V26" i="1" s="1"/>
  <c r="Z26" i="1" s="1"/>
  <c r="R27" i="1"/>
  <c r="V27" i="1" s="1"/>
  <c r="AB27" i="1" s="1"/>
  <c r="R25" i="1"/>
  <c r="V25" i="1" s="1"/>
  <c r="R48" i="1"/>
  <c r="V48" i="1" s="1"/>
  <c r="X48" i="1" s="1"/>
  <c r="R24" i="1"/>
  <c r="V24" i="1" s="1"/>
  <c r="R22" i="1"/>
  <c r="V22" i="1" s="1"/>
  <c r="X22" i="1" s="1"/>
  <c r="R23" i="1"/>
  <c r="V23" i="1" s="1"/>
  <c r="R43" i="1"/>
  <c r="V43" i="1" s="1"/>
  <c r="R44" i="1"/>
  <c r="V44" i="1" s="1"/>
  <c r="R45" i="1"/>
  <c r="V45" i="1" s="1"/>
  <c r="R46" i="1"/>
  <c r="V46" i="1" s="1"/>
  <c r="R47" i="1"/>
  <c r="V47" i="1" s="1"/>
  <c r="R49" i="1"/>
  <c r="V49" i="1" s="1"/>
  <c r="AA29" i="1"/>
  <c r="Y29" i="1"/>
  <c r="W29" i="1"/>
  <c r="U29" i="1"/>
  <c r="T29" i="1"/>
  <c r="S29" i="1"/>
  <c r="Q29" i="1"/>
  <c r="P29" i="1"/>
  <c r="O29" i="1"/>
  <c r="X26" i="1" l="1"/>
  <c r="Z27" i="1"/>
  <c r="X27" i="1"/>
  <c r="AB26" i="1"/>
  <c r="X25" i="1"/>
  <c r="Z25" i="1"/>
  <c r="AB25" i="1"/>
  <c r="AB48" i="1"/>
  <c r="Z48" i="1"/>
  <c r="X24" i="1"/>
  <c r="AB24" i="1"/>
  <c r="Z24" i="1"/>
  <c r="X23" i="1"/>
  <c r="Z23" i="1"/>
  <c r="AB23" i="1"/>
  <c r="Z22" i="1"/>
  <c r="AB22" i="1"/>
  <c r="AB49" i="1"/>
  <c r="X47" i="1"/>
  <c r="X46" i="1"/>
  <c r="AB45" i="1"/>
  <c r="X49" i="1" l="1"/>
  <c r="Z49" i="1"/>
  <c r="X45" i="1"/>
  <c r="AB47" i="1"/>
  <c r="Z47" i="1"/>
  <c r="AB46" i="1"/>
  <c r="Z46" i="1"/>
  <c r="Z45" i="1"/>
  <c r="P50" i="1"/>
  <c r="Q50" i="1"/>
  <c r="O50" i="1"/>
  <c r="S50" i="1"/>
  <c r="AA50" i="1"/>
  <c r="Y50" i="1"/>
  <c r="W50" i="1"/>
  <c r="U50" i="1"/>
  <c r="T50" i="1"/>
  <c r="R10" i="1"/>
  <c r="V10" i="1" s="1"/>
  <c r="R11" i="1"/>
  <c r="V11" i="1" s="1"/>
  <c r="R12" i="1"/>
  <c r="V12" i="1" s="1"/>
  <c r="R13" i="1"/>
  <c r="R14" i="1"/>
  <c r="R15" i="1"/>
  <c r="V15" i="1" s="1"/>
  <c r="R16" i="1"/>
  <c r="R17" i="1"/>
  <c r="R18" i="1"/>
  <c r="V18" i="1" s="1"/>
  <c r="R19" i="1"/>
  <c r="R20" i="1"/>
  <c r="R21" i="1"/>
  <c r="V21" i="1" s="1"/>
  <c r="R28" i="1"/>
  <c r="V28" i="1" s="1"/>
  <c r="R29" i="1" l="1"/>
  <c r="Z10" i="1"/>
  <c r="V20" i="1"/>
  <c r="AB20" i="1" s="1"/>
  <c r="V13" i="1"/>
  <c r="AB13" i="1" s="1"/>
  <c r="V17" i="1"/>
  <c r="AB17" i="1" s="1"/>
  <c r="V16" i="1"/>
  <c r="AB16" i="1" s="1"/>
  <c r="V19" i="1"/>
  <c r="Z19" i="1" s="1"/>
  <c r="V14" i="1"/>
  <c r="X14" i="1" s="1"/>
  <c r="R50" i="1"/>
  <c r="AB11" i="1"/>
  <c r="Z11" i="1"/>
  <c r="X11" i="1"/>
  <c r="X15" i="1"/>
  <c r="Z15" i="1"/>
  <c r="X12" i="1"/>
  <c r="Z12" i="1"/>
  <c r="AB12" i="1"/>
  <c r="AB21" i="1"/>
  <c r="X21" i="1"/>
  <c r="Z21" i="1"/>
  <c r="Z28" i="1"/>
  <c r="X28" i="1"/>
  <c r="AB28" i="1"/>
  <c r="X18" i="1"/>
  <c r="Z18" i="1"/>
  <c r="AB18" i="1"/>
  <c r="AB15" i="1"/>
  <c r="X10" i="1"/>
  <c r="AB10" i="1"/>
  <c r="Z44" i="1"/>
  <c r="AB44" i="1"/>
  <c r="X44" i="1"/>
  <c r="X43" i="1"/>
  <c r="AB43" i="1"/>
  <c r="Z43" i="1"/>
  <c r="V29" i="1" l="1"/>
  <c r="AB29" i="1" s="1"/>
  <c r="Z20" i="1"/>
  <c r="AB14" i="1"/>
  <c r="Z13" i="1"/>
  <c r="Z14" i="1"/>
  <c r="X20" i="1"/>
  <c r="AB19" i="1"/>
  <c r="X16" i="1"/>
  <c r="X19" i="1"/>
  <c r="X17" i="1"/>
  <c r="Z17" i="1"/>
  <c r="X13" i="1"/>
  <c r="Z16" i="1"/>
  <c r="V50" i="1"/>
  <c r="Z50" i="1" s="1"/>
  <c r="X29" i="1" l="1"/>
  <c r="Z29" i="1"/>
  <c r="AB50" i="1"/>
  <c r="X50" i="1"/>
</calcChain>
</file>

<file path=xl/sharedStrings.xml><?xml version="1.0" encoding="utf-8"?>
<sst xmlns="http://schemas.openxmlformats.org/spreadsheetml/2006/main" count="423" uniqueCount="138">
  <si>
    <t>PODER JUDICIÁRIO</t>
  </si>
  <si>
    <t>ÓRGÃO:</t>
  </si>
  <si>
    <t>UNIDADE:</t>
  </si>
  <si>
    <t>090059 - TRIBUNAL REGIONAL FEDERAL DA 6A. REGIAO</t>
  </si>
  <si>
    <t>Data de referência: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</si>
  <si>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</si>
  <si>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</si>
  <si>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</si>
  <si>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</si>
  <si>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</si>
  <si>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</si>
  <si>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</si>
  <si>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Unidade Orçamentária</t>
  </si>
  <si>
    <t>Esfera Orçamentária</t>
  </si>
  <si>
    <t>Acréscimos</t>
  </si>
  <si>
    <t>Decréscimos</t>
  </si>
  <si>
    <t>%</t>
  </si>
  <si>
    <t>Código</t>
  </si>
  <si>
    <t>Descrição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</si>
  <si>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</si>
  <si>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</si>
  <si>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</si>
  <si>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</si>
  <si>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</si>
  <si>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</si>
  <si>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</si>
  <si>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</si>
  <si>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</si>
  <si>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I/H</t>
  </si>
  <si>
    <t>J</t>
  </si>
  <si>
    <t>J/H</t>
  </si>
  <si>
    <t>K</t>
  </si>
  <si>
    <t>K/H</t>
  </si>
  <si>
    <t>12107</t>
  </si>
  <si>
    <t>TRIBUNAL REGIONAL FEDERAL DA 6A. REGIAO</t>
  </si>
  <si>
    <t>02</t>
  </si>
  <si>
    <t>061</t>
  </si>
  <si>
    <t>0033</t>
  </si>
  <si>
    <t>PROGRAMA DE GESTAO E MANUTENCAO DO PODER JUDICIARIO</t>
  </si>
  <si>
    <t>4257</t>
  </si>
  <si>
    <t>JULGAMENTO DE CAUSAS NA JUSTICA FEDERAL</t>
  </si>
  <si>
    <t>RECURSOS LIVRES DA UNIAO</t>
  </si>
  <si>
    <t>SERV.AFETOS AS ATIVID.ESPECIFICAS DA JUSTICA</t>
  </si>
  <si>
    <t>122</t>
  </si>
  <si>
    <t>20TP</t>
  </si>
  <si>
    <t>ATIVOS CIVIS DA UNIAO</t>
  </si>
  <si>
    <t>216H</t>
  </si>
  <si>
    <t>331</t>
  </si>
  <si>
    <t>2004</t>
  </si>
  <si>
    <t>212B</t>
  </si>
  <si>
    <t>846</t>
  </si>
  <si>
    <t>09HB</t>
  </si>
  <si>
    <t>09</t>
  </si>
  <si>
    <t>TOTAIS</t>
  </si>
  <si>
    <t>1000</t>
  </si>
  <si>
    <t>28</t>
  </si>
  <si>
    <t>131</t>
  </si>
  <si>
    <t>219I</t>
  </si>
  <si>
    <t>PUBLICIDADE INSTITUCIONAL E DE UTILIDADE PUBLICA</t>
  </si>
  <si>
    <t>0909</t>
  </si>
  <si>
    <t>OPERACOES ESPECIAIS: OUTROS ENCARGOS ESPECIAIS</t>
  </si>
  <si>
    <t>00S6</t>
  </si>
  <si>
    <t>272</t>
  </si>
  <si>
    <t>0181</t>
  </si>
  <si>
    <t>APOSENTADORIAS E PENSOES CIVIS DA UNIAO</t>
  </si>
  <si>
    <t>1056</t>
  </si>
  <si>
    <t>BENEFICIOS DO RPPS DA UNIAO</t>
  </si>
  <si>
    <t>1027</t>
  </si>
  <si>
    <t>BENEFICIO ESPECIAL - LEI N. 12.618, DE 2012</t>
  </si>
  <si>
    <t>Função e Subfunção</t>
  </si>
  <si>
    <t>Programática (Programa, Ação e Subtítulo)</t>
  </si>
  <si>
    <t>Programa</t>
  </si>
  <si>
    <t>Ação e Subtítulo</t>
  </si>
  <si>
    <t>Fonte</t>
  </si>
  <si>
    <t>GND</t>
  </si>
  <si>
    <t>Execução</t>
  </si>
  <si>
    <t>Provisão</t>
  </si>
  <si>
    <t>Destaque</t>
  </si>
  <si>
    <t>Empenhado</t>
  </si>
  <si>
    <t>Liquidado</t>
  </si>
  <si>
    <t>Pago</t>
  </si>
  <si>
    <t>RESOLUÇÃO 102 CNJ - ANEXO II - DOTAÇÃO E EXECUÇÃO ORÇAMENTÁRIA</t>
  </si>
  <si>
    <t>BENEFICIO ESPECIAL - LEI N. 12.618, D - NA 6. REGIAO DA JUST</t>
  </si>
  <si>
    <t>APOSENTADORIAS E PENSOES CIVIS DA UNI - NA 6. REGIAO DA JUST</t>
  </si>
  <si>
    <t>CONTRIBUICAO DA UNIAO, DE SUAS AUTARQ - NA 6. REGIAO DA JUST</t>
  </si>
  <si>
    <t>ASSISTENCIA MEDICA E ODONTOLOGICA AOS - NA 6. REGIAO DA JUST</t>
  </si>
  <si>
    <t>ATIVOS CIVIS DA UNIAO                 - NA 6. REGIAO DA JUST</t>
  </si>
  <si>
    <t>BENEFICIOS OBRIGATORIOS AOS SERVIDORE - NA 6. REGIAO DA JUST</t>
  </si>
  <si>
    <t>AJUDA DE CUSTO PARA MORADIA OU AUXILI - NA 6. REGIAO DA JUST</t>
  </si>
  <si>
    <t>PUBLICIDADE INSTITUCIONAL E DE UTILID - NA 6. REGIAO DA JUST</t>
  </si>
  <si>
    <t>JULGAMENTO DE CAUSAS NA JUSTICA FEDER - NA 6. REGIAO DA JUST</t>
  </si>
  <si>
    <t>Obs.:</t>
  </si>
  <si>
    <t>1. Movimentação líquida de créditos = Provisão/Destaque recebidos - Provisão/Destaque concedidos</t>
  </si>
  <si>
    <t>2. Nas colunas relativas à execução, não incluir as despesas referentes aos restos a pagar do ano anterior.</t>
  </si>
  <si>
    <t>CONTRIBUICAO DA UNIAO, DE SUAS AUTARQUIAS E FUNDACOES PARA O</t>
  </si>
  <si>
    <t>ASSISTENCIA MEDICA E ODONTOLOGICA AOS SERVIDORES CIVIS, EMPR</t>
  </si>
  <si>
    <t>BENEFICIOS OBRIGATORIOS AOS SERVIDORES CIVIS, EMPREGADOS, MI</t>
  </si>
  <si>
    <t>AJUDA DE CUSTO PARA MORADIA OU AUXILIO-MORADIA A AGENTES PUB</t>
  </si>
  <si>
    <t>0001</t>
  </si>
  <si>
    <t>12101</t>
  </si>
  <si>
    <t>JUSTICA FEDERAL DE PRIMEIRO GRAU</t>
  </si>
  <si>
    <t>JULGAMENTO DE CAUSAS NA JUSTICA FEDER - NACIONAL</t>
  </si>
  <si>
    <t>6044</t>
  </si>
  <si>
    <t>33904</t>
  </si>
  <si>
    <t>FUNDO DO REGIME GERAL DA PREVIDENCIA SOCIAL</t>
  </si>
  <si>
    <t>0901</t>
  </si>
  <si>
    <t>OPERACOES ESPECIAIS: CUMPRIMENTO DE SENTENCAS JUDICIAIS</t>
  </si>
  <si>
    <t>71103</t>
  </si>
  <si>
    <t>ENCARGOS FINANC.DA UNIAO-SENTENCAS JUDICIAIS</t>
  </si>
  <si>
    <t>TRIBUNAL REGIONAL FEDERAL DA 6ª REGIÃO</t>
  </si>
  <si>
    <t>090060 - PRECATÓRIOS E REQUISIÇÕES DE PEQUENO VALOR (RPV's)</t>
  </si>
  <si>
    <t>SENTENCAS JUDICIAIS TRANSITADAS EM JU - NACIONAL</t>
  </si>
  <si>
    <t>0625</t>
  </si>
  <si>
    <t>SENTENCAS JUDICIAIS TRANSITADAS EM JULGADO DE PEQUENO VALOR</t>
  </si>
  <si>
    <t>40901</t>
  </si>
  <si>
    <t>FUNDO DE AMPARO AO TRABALHADOR - FAT</t>
  </si>
  <si>
    <t>55901</t>
  </si>
  <si>
    <t>FUNDO NACIONAL DE ASSISTENCIA SOCIAL</t>
  </si>
  <si>
    <t>00G5</t>
  </si>
  <si>
    <t>CONTRIBUICAO DA UNIAO, DE SUAS AUTARQ - NACIONAL</t>
  </si>
  <si>
    <t>4224</t>
  </si>
  <si>
    <t>ASSISTENCIA JURIDICA A PESSOAS CARENTES</t>
  </si>
  <si>
    <t>ASSISTENCIA JURIDICA A PESSOAS CARENT - NA 6. REGIAO DA JUST</t>
  </si>
  <si>
    <t>12105</t>
  </si>
  <si>
    <t>TRIBUNAL REGIONAL FEDERAL DA 4A. REGIAO</t>
  </si>
  <si>
    <t>6015</t>
  </si>
  <si>
    <t>JULGAMENTO DE CAUSAS NA JUSTICA FEDER - NA 4. REGIAO DA JUST</t>
  </si>
  <si>
    <t>1040</t>
  </si>
  <si>
    <t>SEGURO-DESEMPREGO, ABONO SALARIAL E PREV.SOC.</t>
  </si>
  <si>
    <t>ASSISTENCIA MEDICA E ODONTOLOGICA AOS - NACIONAL</t>
  </si>
  <si>
    <t>ATIVOS CIVIS DA UNIAO                 - NACIONAL</t>
  </si>
  <si>
    <t>14125</t>
  </si>
  <si>
    <t>TRIBUNAL REGIONAL ELEITORAL DE SERGIPE</t>
  </si>
  <si>
    <t>20GP</t>
  </si>
  <si>
    <t>0028</t>
  </si>
  <si>
    <t>JULGAMENTO DE CAUSAS E GESTAO ADMINISTRATIVA NA JUSTICA ELEI</t>
  </si>
  <si>
    <t>JULGAMENTO DE CAUSAS E GESTAO ADMINIS - NO ESTADO DE SERGIPE</t>
  </si>
  <si>
    <t>BENEFICIOS OBRIGATORIOS AOS SERVIDORE -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</si>
</sst>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4" x14ac:knownFonts="1">
    <font>
      <sz val="10"/>
      <color rgb="FF00000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8"/>
      <name val="Tahoma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5" fillId="0" borderId="0" applyBorder="0" applyProtection="0"/>
    <xf numFmtId="164" fontId="5" fillId="0" borderId="0" applyBorder="0" applyProtection="0"/>
    <xf numFmtId="0" fontId="8" fillId="0" borderId="0"/>
    <xf numFmtId="43" fontId="1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7" fontId="2" fillId="0" borderId="0" xfId="2" applyNumberFormat="1" applyFont="1" applyAlignment="1">
      <alignment horizontal="left"/>
    </xf>
    <xf numFmtId="0" fontId="3" fillId="3" borderId="0" xfId="0" applyFont="1" applyFill="1" applyAlignment="1">
      <alignment vertical="top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top"/>
    </xf>
    <xf numFmtId="0" fontId="2" fillId="0" borderId="0" xfId="2" applyNumberFormat="1" applyFont="1" applyAlignment="1">
      <alignment horizontal="center"/>
    </xf>
    <xf numFmtId="0" fontId="1" fillId="3" borderId="0" xfId="0" applyFont="1" applyFill="1"/>
    <xf numFmtId="0" fontId="0" fillId="3" borderId="0" xfId="0" applyFill="1"/>
    <xf numFmtId="43" fontId="6" fillId="3" borderId="2" xfId="4" applyFont="1" applyFill="1" applyBorder="1" applyAlignment="1">
      <alignment horizontal="left" vertical="center" wrapText="1"/>
    </xf>
    <xf numFmtId="43" fontId="7" fillId="3" borderId="2" xfId="0" applyNumberFormat="1" applyFont="1" applyFill="1" applyBorder="1"/>
    <xf numFmtId="0" fontId="13" fillId="2" borderId="2" xfId="2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3" fontId="7" fillId="3" borderId="2" xfId="4" applyFont="1" applyFill="1" applyBorder="1" applyAlignment="1">
      <alignment horizontal="right"/>
    </xf>
    <xf numFmtId="43" fontId="6" fillId="3" borderId="2" xfId="4" applyFont="1" applyFill="1" applyBorder="1" applyAlignment="1">
      <alignment horizontal="right" vertical="center"/>
    </xf>
    <xf numFmtId="43" fontId="10" fillId="4" borderId="2" xfId="4" applyFont="1" applyFill="1" applyBorder="1" applyAlignment="1">
      <alignment horizontal="right" vertical="center"/>
    </xf>
    <xf numFmtId="43" fontId="13" fillId="3" borderId="2" xfId="4" applyFont="1" applyFill="1" applyBorder="1" applyAlignment="1">
      <alignment horizontal="right" vertical="center"/>
    </xf>
    <xf numFmtId="43" fontId="7" fillId="3" borderId="2" xfId="4" applyFont="1" applyFill="1" applyBorder="1"/>
    <xf numFmtId="10" fontId="6" fillId="3" borderId="2" xfId="1" applyNumberFormat="1" applyFont="1" applyFill="1" applyBorder="1" applyAlignment="1" applyProtection="1">
      <alignment horizontal="center" vertical="center"/>
    </xf>
    <xf numFmtId="10" fontId="13" fillId="3" borderId="2" xfId="1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3" fontId="10" fillId="3" borderId="2" xfId="4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/>
    </xf>
    <xf numFmtId="0" fontId="2" fillId="0" borderId="0" xfId="2" applyNumberFormat="1" applyFont="1" applyAlignment="1">
      <alignment horizontal="left"/>
    </xf>
    <xf numFmtId="17" fontId="2" fillId="0" borderId="0" xfId="2" applyNumberFormat="1" applyFont="1" applyAlignment="1">
      <alignment horizontal="left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2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</cellXfs>
  <cellStyles count="5">
    <cellStyle name="Normal" xfId="0" builtinId="0"/>
    <cellStyle name="Normal 2" xfId="3" xr:uid="{00000000-0005-0000-0000-000001000000}"/>
    <cellStyle name="Porcentagem" xfId="1" builtinId="5"/>
    <cellStyle name="Texto Explicativo" xfId="2" builtinId="53" customBuiltin="1"/>
    <cellStyle name="Vírgula" xfId="4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ML53"/>
  <sheetViews>
    <sheetView showGridLines="0" tabSelected="1" zoomScale="70" zoomScaleNormal="70" zoomScalePageLayoutView="85" workbookViewId="0">
      <selection activeCell="AA43" sqref="AA43:AA49"/>
    </sheetView>
  </sheetViews>
  <sheetFormatPr defaultRowHeight="12.75" x14ac:dyDescent="0.2"/>
  <cols>
    <col min="1" max="1" width="7.42578125" style="10" customWidth="1"/>
    <col min="2" max="2" width="37" style="1" customWidth="1"/>
    <col min="3" max="3" width="4.7109375" style="10" customWidth="1"/>
    <col min="4" max="4" width="5.42578125" style="10" customWidth="1"/>
    <col min="5" max="7" width="4.7109375" style="10" customWidth="1"/>
    <col min="8" max="8" width="20.85546875" style="1" customWidth="1"/>
    <col min="9" max="9" width="20" style="1" customWidth="1"/>
    <col min="10" max="10" width="24.7109375" style="1" customWidth="1"/>
    <col min="11" max="11" width="12.28515625" style="10" customWidth="1"/>
    <col min="12" max="12" width="8" style="10" customWidth="1"/>
    <col min="13" max="13" width="26" style="1" bestFit="1" customWidth="1"/>
    <col min="14" max="14" width="5.7109375" style="10" customWidth="1"/>
    <col min="15" max="15" width="15.42578125" style="1" bestFit="1" customWidth="1"/>
    <col min="16" max="17" width="12.140625" style="1" customWidth="1"/>
    <col min="18" max="18" width="14.85546875" style="1" bestFit="1" customWidth="1"/>
    <col min="19" max="19" width="12.28515625" style="1" customWidth="1"/>
    <col min="20" max="20" width="14.85546875" style="1" bestFit="1" customWidth="1"/>
    <col min="21" max="21" width="9.85546875" style="1" bestFit="1" customWidth="1"/>
    <col min="22" max="22" width="15.140625" style="1" bestFit="1" customWidth="1"/>
    <col min="23" max="23" width="14.5703125" style="1" bestFit="1" customWidth="1"/>
    <col min="24" max="24" width="7.7109375" style="10" bestFit="1" customWidth="1"/>
    <col min="25" max="25" width="14.5703125" style="1" bestFit="1" customWidth="1"/>
    <col min="26" max="26" width="7.7109375" style="10" bestFit="1" customWidth="1"/>
    <col min="27" max="27" width="14.5703125" style="1" bestFit="1" customWidth="1"/>
    <col min="28" max="28" width="7.7109375" style="10" bestFit="1" customWidth="1"/>
    <col min="29" max="1026" width="8.85546875" style="1" customWidth="1"/>
  </cols>
  <sheetData>
    <row r="1" spans="1:1026" ht="11.25" customHeight="1" x14ac:dyDescent="0.2">
      <c r="B1" s="2" t="s">
        <v>0</v>
      </c>
      <c r="C1" s="3"/>
      <c r="D1" s="4"/>
      <c r="E1" s="4"/>
      <c r="F1" s="4"/>
      <c r="G1" s="4"/>
      <c r="H1" s="5"/>
      <c r="I1" s="5"/>
      <c r="J1" s="5"/>
      <c r="K1" s="4"/>
      <c r="L1" s="4"/>
      <c r="M1" s="5"/>
      <c r="N1" s="4"/>
      <c r="O1" s="5"/>
      <c r="P1" s="5"/>
      <c r="Q1" s="5"/>
      <c r="R1" s="5"/>
      <c r="S1" s="5"/>
      <c r="T1" s="5"/>
      <c r="U1" s="5"/>
      <c r="V1" s="5"/>
      <c r="W1" s="5"/>
      <c r="X1" s="4"/>
      <c r="Y1" s="5"/>
      <c r="Z1" s="4"/>
      <c r="AA1" s="5"/>
    </row>
    <row r="2" spans="1:1026" ht="11.25" customHeight="1" x14ac:dyDescent="0.2">
      <c r="B2" s="2" t="s">
        <v>1</v>
      </c>
      <c r="C2" s="34" t="s">
        <v>109</v>
      </c>
      <c r="D2" s="34"/>
      <c r="E2" s="34"/>
      <c r="F2" s="34"/>
      <c r="G2" s="34"/>
      <c r="H2" s="34"/>
      <c r="I2" s="34"/>
      <c r="J2" s="34"/>
      <c r="K2" s="4"/>
      <c r="L2" s="4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4"/>
      <c r="Y2" s="5"/>
      <c r="Z2" s="4"/>
      <c r="AA2" s="5"/>
    </row>
    <row r="3" spans="1:1026" ht="11.45" customHeight="1" x14ac:dyDescent="0.2">
      <c r="B3" s="2" t="s">
        <v>2</v>
      </c>
      <c r="C3" s="34" t="s">
        <v>3</v>
      </c>
      <c r="D3" s="34"/>
      <c r="E3" s="34"/>
      <c r="F3" s="34"/>
      <c r="G3" s="34"/>
      <c r="H3" s="34"/>
      <c r="I3" s="34"/>
      <c r="J3" s="34"/>
      <c r="K3" s="34"/>
      <c r="L3" s="34"/>
      <c r="M3" s="5"/>
      <c r="N3" s="4"/>
      <c r="O3" s="5"/>
      <c r="P3" s="5"/>
      <c r="Q3" s="5"/>
      <c r="R3" s="5"/>
      <c r="S3" s="5"/>
      <c r="T3" s="5"/>
      <c r="U3" s="5"/>
      <c r="V3" s="5"/>
      <c r="W3" s="5"/>
      <c r="X3" s="4"/>
      <c r="Y3" s="5"/>
      <c r="Z3" s="4"/>
      <c r="AA3" s="5"/>
    </row>
    <row r="4" spans="1:1026" ht="11.45" customHeight="1" x14ac:dyDescent="0.2">
      <c r="B4" s="2" t="s">
        <v>4</v>
      </c>
      <c r="C4" s="35">
        <v>45809</v>
      </c>
      <c r="D4" s="35"/>
      <c r="E4" s="35"/>
      <c r="F4" s="35"/>
      <c r="G4" s="35"/>
      <c r="H4" s="35"/>
      <c r="I4" s="35"/>
      <c r="J4" s="35"/>
      <c r="K4" s="4"/>
      <c r="L4" s="4"/>
      <c r="M4" s="5"/>
      <c r="N4" s="4"/>
      <c r="O4" s="5"/>
      <c r="P4" s="5"/>
      <c r="Q4" s="5"/>
      <c r="R4" s="5"/>
      <c r="S4" s="5"/>
      <c r="T4" s="5"/>
      <c r="U4" s="5"/>
      <c r="V4" s="5"/>
      <c r="W4" s="5"/>
      <c r="X4" s="4"/>
      <c r="Y4" s="5"/>
      <c r="Z4" s="4"/>
      <c r="AA4" s="5"/>
    </row>
    <row r="5" spans="1:1026" ht="11.25" customHeight="1" x14ac:dyDescent="0.2">
      <c r="A5" s="13"/>
      <c r="B5" s="6"/>
      <c r="C5" s="4"/>
      <c r="D5" s="4"/>
      <c r="E5" s="4"/>
      <c r="F5" s="4"/>
      <c r="G5" s="4"/>
      <c r="H5" s="5"/>
      <c r="I5" s="5"/>
      <c r="J5" s="5"/>
      <c r="K5" s="4"/>
      <c r="L5" s="4"/>
      <c r="M5" s="5"/>
      <c r="N5" s="4"/>
      <c r="O5" s="5"/>
      <c r="P5" s="5"/>
      <c r="Q5" s="5"/>
      <c r="R5" s="5"/>
      <c r="S5" s="5"/>
      <c r="T5" s="7"/>
      <c r="U5" s="7"/>
      <c r="V5" s="7"/>
      <c r="W5" s="7"/>
      <c r="X5" s="12"/>
      <c r="Y5" s="7"/>
      <c r="Z5" s="12"/>
      <c r="AA5" s="7"/>
    </row>
    <row r="6" spans="1:1026" x14ac:dyDescent="0.2">
      <c r="A6" s="48" t="s">
        <v>81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</row>
    <row r="7" spans="1:1026" ht="27" customHeight="1" x14ac:dyDescent="0.2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37" t="s">
        <v>6</v>
      </c>
      <c r="P7" s="37" t="s">
        <v>7</v>
      </c>
      <c r="Q7" s="37"/>
      <c r="R7" s="37" t="s">
        <v>8</v>
      </c>
      <c r="S7" s="37" t="s">
        <v>9</v>
      </c>
      <c r="T7" s="36" t="s">
        <v>10</v>
      </c>
      <c r="U7" s="36"/>
      <c r="V7" s="37" t="s">
        <v>11</v>
      </c>
      <c r="W7" s="36" t="s">
        <v>75</v>
      </c>
      <c r="X7" s="36"/>
      <c r="Y7" s="36"/>
      <c r="Z7" s="36"/>
      <c r="AA7" s="36"/>
      <c r="AB7" s="36"/>
    </row>
    <row r="8" spans="1:1026" x14ac:dyDescent="0.2">
      <c r="A8" s="36" t="s">
        <v>12</v>
      </c>
      <c r="B8" s="36"/>
      <c r="C8" s="38" t="s">
        <v>69</v>
      </c>
      <c r="D8" s="39"/>
      <c r="E8" s="38" t="s">
        <v>70</v>
      </c>
      <c r="F8" s="42"/>
      <c r="G8" s="39"/>
      <c r="H8" s="44" t="s">
        <v>18</v>
      </c>
      <c r="I8" s="45"/>
      <c r="J8" s="46"/>
      <c r="K8" s="36" t="s">
        <v>13</v>
      </c>
      <c r="L8" s="36" t="s">
        <v>73</v>
      </c>
      <c r="M8" s="36"/>
      <c r="N8" s="36" t="s">
        <v>74</v>
      </c>
      <c r="O8" s="37"/>
      <c r="P8" s="18" t="s">
        <v>14</v>
      </c>
      <c r="Q8" s="18" t="s">
        <v>15</v>
      </c>
      <c r="R8" s="37"/>
      <c r="S8" s="37"/>
      <c r="T8" s="19" t="s">
        <v>76</v>
      </c>
      <c r="U8" s="19" t="s">
        <v>77</v>
      </c>
      <c r="V8" s="37"/>
      <c r="W8" s="19" t="s">
        <v>78</v>
      </c>
      <c r="X8" s="19" t="s">
        <v>16</v>
      </c>
      <c r="Y8" s="19" t="s">
        <v>79</v>
      </c>
      <c r="Z8" s="19" t="s">
        <v>16</v>
      </c>
      <c r="AA8" s="19" t="s">
        <v>80</v>
      </c>
      <c r="AB8" s="19" t="s">
        <v>16</v>
      </c>
    </row>
    <row r="9" spans="1:1026" ht="30" customHeight="1" x14ac:dyDescent="0.2">
      <c r="A9" s="19" t="s">
        <v>17</v>
      </c>
      <c r="B9" s="19" t="s">
        <v>18</v>
      </c>
      <c r="C9" s="40"/>
      <c r="D9" s="41"/>
      <c r="E9" s="40"/>
      <c r="F9" s="43"/>
      <c r="G9" s="41"/>
      <c r="H9" s="20" t="s">
        <v>71</v>
      </c>
      <c r="I9" s="44" t="s">
        <v>72</v>
      </c>
      <c r="J9" s="46"/>
      <c r="K9" s="36"/>
      <c r="L9" s="19" t="s">
        <v>17</v>
      </c>
      <c r="M9" s="19" t="s">
        <v>18</v>
      </c>
      <c r="N9" s="36"/>
      <c r="O9" s="18" t="s">
        <v>19</v>
      </c>
      <c r="P9" s="18" t="s">
        <v>20</v>
      </c>
      <c r="Q9" s="18" t="s">
        <v>21</v>
      </c>
      <c r="R9" s="18" t="s">
        <v>22</v>
      </c>
      <c r="S9" s="18" t="s">
        <v>23</v>
      </c>
      <c r="T9" s="19" t="s">
        <v>24</v>
      </c>
      <c r="U9" s="19" t="s">
        <v>25</v>
      </c>
      <c r="V9" s="18" t="s">
        <v>26</v>
      </c>
      <c r="W9" s="19" t="s">
        <v>27</v>
      </c>
      <c r="X9" s="19" t="s">
        <v>28</v>
      </c>
      <c r="Y9" s="19" t="s">
        <v>29</v>
      </c>
      <c r="Z9" s="19" t="s">
        <v>30</v>
      </c>
      <c r="AA9" s="19" t="s">
        <v>31</v>
      </c>
      <c r="AB9" s="19" t="s">
        <v>32</v>
      </c>
    </row>
    <row r="10" spans="1:1026" ht="33.75" x14ac:dyDescent="0.2">
      <c r="A10" s="9" t="s">
        <v>99</v>
      </c>
      <c r="B10" s="8" t="s">
        <v>100</v>
      </c>
      <c r="C10" s="9" t="s">
        <v>35</v>
      </c>
      <c r="D10" s="9" t="s">
        <v>47</v>
      </c>
      <c r="E10" s="9" t="s">
        <v>37</v>
      </c>
      <c r="F10" s="9" t="s">
        <v>48</v>
      </c>
      <c r="G10" s="9" t="s">
        <v>98</v>
      </c>
      <c r="H10" s="8" t="s">
        <v>38</v>
      </c>
      <c r="I10" s="8" t="s">
        <v>95</v>
      </c>
      <c r="J10" s="11" t="s">
        <v>129</v>
      </c>
      <c r="K10" s="9">
        <v>1</v>
      </c>
      <c r="L10" s="9" t="s">
        <v>54</v>
      </c>
      <c r="M10" s="8" t="s">
        <v>41</v>
      </c>
      <c r="N10" s="9">
        <v>3</v>
      </c>
      <c r="O10" s="24"/>
      <c r="P10" s="24"/>
      <c r="Q10" s="24"/>
      <c r="R10" s="24">
        <f t="shared" ref="R10:R19" si="0">O10+P10+Q10</f>
        <v>0</v>
      </c>
      <c r="S10" s="24"/>
      <c r="T10" s="24">
        <v>2000887.65</v>
      </c>
      <c r="U10" s="24">
        <v>0</v>
      </c>
      <c r="V10" s="25">
        <f>R10+S10+T10+U10</f>
        <v>2000887.65</v>
      </c>
      <c r="W10" s="24">
        <v>1535287.65</v>
      </c>
      <c r="X10" s="28">
        <f t="shared" ref="X10:X19" si="1">W10/V10</f>
        <v>0.76730327662325271</v>
      </c>
      <c r="Y10" s="24">
        <v>767286.51</v>
      </c>
      <c r="Z10" s="28">
        <f t="shared" ref="Z10:Z19" si="2">Y10/V10</f>
        <v>0.38347306006911486</v>
      </c>
      <c r="AA10" s="24">
        <v>757218.41</v>
      </c>
      <c r="AB10" s="28">
        <f t="shared" ref="AB10:AB19" si="3">AA10/V10</f>
        <v>0.37844124331518569</v>
      </c>
    </row>
    <row r="11" spans="1:1026" ht="33.75" x14ac:dyDescent="0.2">
      <c r="A11" s="9" t="s">
        <v>99</v>
      </c>
      <c r="B11" s="8" t="s">
        <v>100</v>
      </c>
      <c r="C11" s="9" t="s">
        <v>35</v>
      </c>
      <c r="D11" s="9" t="s">
        <v>43</v>
      </c>
      <c r="E11" s="9" t="s">
        <v>37</v>
      </c>
      <c r="F11" s="9" t="s">
        <v>44</v>
      </c>
      <c r="G11" s="9" t="s">
        <v>98</v>
      </c>
      <c r="H11" s="8" t="s">
        <v>38</v>
      </c>
      <c r="I11" s="8" t="s">
        <v>45</v>
      </c>
      <c r="J11" s="11" t="s">
        <v>130</v>
      </c>
      <c r="K11" s="9">
        <v>1</v>
      </c>
      <c r="L11" s="9" t="s">
        <v>54</v>
      </c>
      <c r="M11" s="8" t="s">
        <v>41</v>
      </c>
      <c r="N11" s="9">
        <v>1</v>
      </c>
      <c r="O11" s="24"/>
      <c r="P11" s="24"/>
      <c r="Q11" s="24"/>
      <c r="R11" s="24">
        <f t="shared" si="0"/>
        <v>0</v>
      </c>
      <c r="S11" s="24"/>
      <c r="T11" s="24">
        <v>148319.47</v>
      </c>
      <c r="U11" s="24">
        <v>0</v>
      </c>
      <c r="V11" s="25">
        <f t="shared" ref="V11:V28" si="4">R11+S11+T11+U11</f>
        <v>148319.47</v>
      </c>
      <c r="W11" s="24">
        <v>148319.47</v>
      </c>
      <c r="X11" s="28">
        <f t="shared" si="1"/>
        <v>1</v>
      </c>
      <c r="Y11" s="24">
        <v>148319.47</v>
      </c>
      <c r="Z11" s="28">
        <f t="shared" si="2"/>
        <v>1</v>
      </c>
      <c r="AA11" s="24">
        <v>148319.47</v>
      </c>
      <c r="AB11" s="28">
        <f t="shared" si="3"/>
        <v>1</v>
      </c>
    </row>
    <row r="12" spans="1:1026" ht="45" x14ac:dyDescent="0.2">
      <c r="A12" s="9" t="s">
        <v>99</v>
      </c>
      <c r="B12" s="8" t="s">
        <v>100</v>
      </c>
      <c r="C12" s="9" t="s">
        <v>35</v>
      </c>
      <c r="D12" s="9" t="s">
        <v>47</v>
      </c>
      <c r="E12" s="9" t="s">
        <v>37</v>
      </c>
      <c r="F12" s="9" t="s">
        <v>49</v>
      </c>
      <c r="G12" s="9" t="s">
        <v>98</v>
      </c>
      <c r="H12" s="8" t="s">
        <v>38</v>
      </c>
      <c r="I12" s="8" t="s">
        <v>96</v>
      </c>
      <c r="J12" s="11" t="s">
        <v>137</v>
      </c>
      <c r="K12" s="9">
        <v>1</v>
      </c>
      <c r="L12" s="9" t="s">
        <v>54</v>
      </c>
      <c r="M12" s="8" t="s">
        <v>41</v>
      </c>
      <c r="N12" s="9">
        <v>3</v>
      </c>
      <c r="O12" s="24"/>
      <c r="P12" s="24"/>
      <c r="Q12" s="24"/>
      <c r="R12" s="24">
        <f t="shared" si="0"/>
        <v>0</v>
      </c>
      <c r="S12" s="24"/>
      <c r="T12" s="24">
        <v>0</v>
      </c>
      <c r="U12" s="24">
        <v>0</v>
      </c>
      <c r="V12" s="25">
        <f t="shared" si="4"/>
        <v>0</v>
      </c>
      <c r="W12" s="24">
        <v>0</v>
      </c>
      <c r="X12" s="28" t="e">
        <f t="shared" si="1"/>
        <v>#DIV/0!</v>
      </c>
      <c r="Y12" s="24">
        <v>0</v>
      </c>
      <c r="Z12" s="28" t="e">
        <f t="shared" si="2"/>
        <v>#DIV/0!</v>
      </c>
      <c r="AA12" s="24">
        <v>0</v>
      </c>
      <c r="AB12" s="28" t="e">
        <f t="shared" si="3"/>
        <v>#DIV/0!</v>
      </c>
    </row>
    <row r="13" spans="1:1026" ht="33.75" x14ac:dyDescent="0.2">
      <c r="A13" s="9" t="s">
        <v>99</v>
      </c>
      <c r="B13" s="8" t="s">
        <v>100</v>
      </c>
      <c r="C13" s="9" t="s">
        <v>35</v>
      </c>
      <c r="D13" s="9" t="s">
        <v>36</v>
      </c>
      <c r="E13" s="9" t="s">
        <v>37</v>
      </c>
      <c r="F13" s="9" t="s">
        <v>39</v>
      </c>
      <c r="G13" s="9" t="s">
        <v>98</v>
      </c>
      <c r="H13" s="8" t="s">
        <v>38</v>
      </c>
      <c r="I13" s="8" t="s">
        <v>40</v>
      </c>
      <c r="J13" s="11" t="s">
        <v>101</v>
      </c>
      <c r="K13" s="9">
        <v>1</v>
      </c>
      <c r="L13" s="9" t="s">
        <v>54</v>
      </c>
      <c r="M13" s="8" t="s">
        <v>41</v>
      </c>
      <c r="N13" s="9">
        <v>4</v>
      </c>
      <c r="O13" s="24"/>
      <c r="P13" s="24"/>
      <c r="Q13" s="24"/>
      <c r="R13" s="24">
        <f t="shared" si="0"/>
        <v>0</v>
      </c>
      <c r="S13" s="24"/>
      <c r="T13" s="24">
        <v>24960</v>
      </c>
      <c r="U13" s="24">
        <v>0</v>
      </c>
      <c r="V13" s="25">
        <f t="shared" si="4"/>
        <v>24960</v>
      </c>
      <c r="W13" s="24">
        <v>24960</v>
      </c>
      <c r="X13" s="28">
        <f t="shared" si="1"/>
        <v>1</v>
      </c>
      <c r="Y13" s="24">
        <v>0</v>
      </c>
      <c r="Z13" s="28">
        <f t="shared" si="2"/>
        <v>0</v>
      </c>
      <c r="AA13" s="24">
        <v>0</v>
      </c>
      <c r="AB13" s="28">
        <f t="shared" si="3"/>
        <v>0</v>
      </c>
    </row>
    <row r="14" spans="1:1026" s="15" customFormat="1" ht="33.75" x14ac:dyDescent="0.2">
      <c r="A14" s="30" t="s">
        <v>99</v>
      </c>
      <c r="B14" s="11" t="s">
        <v>100</v>
      </c>
      <c r="C14" s="30" t="s">
        <v>35</v>
      </c>
      <c r="D14" s="30" t="s">
        <v>36</v>
      </c>
      <c r="E14" s="30" t="s">
        <v>37</v>
      </c>
      <c r="F14" s="30" t="s">
        <v>39</v>
      </c>
      <c r="G14" s="30" t="s">
        <v>98</v>
      </c>
      <c r="H14" s="11" t="s">
        <v>38</v>
      </c>
      <c r="I14" s="11" t="s">
        <v>40</v>
      </c>
      <c r="J14" s="11" t="s">
        <v>101</v>
      </c>
      <c r="K14" s="30">
        <v>1</v>
      </c>
      <c r="L14" s="30" t="s">
        <v>54</v>
      </c>
      <c r="M14" s="11" t="s">
        <v>41</v>
      </c>
      <c r="N14" s="30">
        <v>3</v>
      </c>
      <c r="O14" s="24"/>
      <c r="P14" s="24"/>
      <c r="Q14" s="24"/>
      <c r="R14" s="24">
        <f t="shared" si="0"/>
        <v>0</v>
      </c>
      <c r="S14" s="24"/>
      <c r="T14" s="24">
        <v>14873.91</v>
      </c>
      <c r="U14" s="24">
        <v>0</v>
      </c>
      <c r="V14" s="31">
        <f t="shared" si="4"/>
        <v>14873.91</v>
      </c>
      <c r="W14" s="24">
        <v>14873.91</v>
      </c>
      <c r="X14" s="28">
        <f t="shared" si="1"/>
        <v>1</v>
      </c>
      <c r="Y14" s="24">
        <v>8055.39</v>
      </c>
      <c r="Z14" s="28">
        <f t="shared" si="2"/>
        <v>0.54157850894620185</v>
      </c>
      <c r="AA14" s="24">
        <v>8055.39</v>
      </c>
      <c r="AB14" s="28">
        <f t="shared" si="3"/>
        <v>0.54157850894620185</v>
      </c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  <c r="AMK14" s="14"/>
      <c r="AML14" s="14"/>
    </row>
    <row r="15" spans="1:1026" s="15" customFormat="1" ht="33.75" x14ac:dyDescent="0.2">
      <c r="A15" s="9" t="s">
        <v>123</v>
      </c>
      <c r="B15" s="8" t="s">
        <v>124</v>
      </c>
      <c r="C15" s="9" t="s">
        <v>35</v>
      </c>
      <c r="D15" s="9" t="s">
        <v>36</v>
      </c>
      <c r="E15" s="9" t="s">
        <v>37</v>
      </c>
      <c r="F15" s="9" t="s">
        <v>39</v>
      </c>
      <c r="G15" s="9" t="s">
        <v>125</v>
      </c>
      <c r="H15" s="8" t="s">
        <v>38</v>
      </c>
      <c r="I15" s="8" t="s">
        <v>40</v>
      </c>
      <c r="J15" s="11" t="s">
        <v>126</v>
      </c>
      <c r="K15" s="9">
        <v>1</v>
      </c>
      <c r="L15" s="9" t="s">
        <v>54</v>
      </c>
      <c r="M15" s="8" t="s">
        <v>41</v>
      </c>
      <c r="N15" s="9">
        <v>3</v>
      </c>
      <c r="O15" s="24"/>
      <c r="P15" s="24"/>
      <c r="Q15" s="24"/>
      <c r="R15" s="24">
        <f t="shared" si="0"/>
        <v>0</v>
      </c>
      <c r="S15" s="24"/>
      <c r="T15" s="24">
        <v>1800</v>
      </c>
      <c r="U15" s="24">
        <v>0</v>
      </c>
      <c r="V15" s="25">
        <f t="shared" si="4"/>
        <v>1800</v>
      </c>
      <c r="W15" s="24">
        <v>1800</v>
      </c>
      <c r="X15" s="28">
        <f t="shared" si="1"/>
        <v>1</v>
      </c>
      <c r="Y15" s="24">
        <v>1800</v>
      </c>
      <c r="Z15" s="28">
        <f t="shared" si="2"/>
        <v>1</v>
      </c>
      <c r="AA15" s="24">
        <v>1800</v>
      </c>
      <c r="AB15" s="28">
        <f t="shared" si="3"/>
        <v>1</v>
      </c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</row>
    <row r="16" spans="1:1026" s="15" customFormat="1" ht="33.75" x14ac:dyDescent="0.2">
      <c r="A16" s="9" t="s">
        <v>33</v>
      </c>
      <c r="B16" s="8" t="s">
        <v>34</v>
      </c>
      <c r="C16" s="9" t="s">
        <v>55</v>
      </c>
      <c r="D16" s="9" t="s">
        <v>50</v>
      </c>
      <c r="E16" s="9" t="s">
        <v>59</v>
      </c>
      <c r="F16" s="9" t="s">
        <v>61</v>
      </c>
      <c r="G16" s="9" t="s">
        <v>102</v>
      </c>
      <c r="H16" s="8" t="s">
        <v>60</v>
      </c>
      <c r="I16" s="8" t="s">
        <v>68</v>
      </c>
      <c r="J16" s="11" t="s">
        <v>82</v>
      </c>
      <c r="K16" s="9">
        <v>1</v>
      </c>
      <c r="L16" s="9" t="s">
        <v>54</v>
      </c>
      <c r="M16" s="8" t="s">
        <v>41</v>
      </c>
      <c r="N16" s="9">
        <v>1</v>
      </c>
      <c r="O16" s="24"/>
      <c r="P16" s="24"/>
      <c r="Q16" s="24"/>
      <c r="R16" s="24">
        <f t="shared" si="0"/>
        <v>0</v>
      </c>
      <c r="S16" s="24"/>
      <c r="T16" s="24">
        <v>563636</v>
      </c>
      <c r="U16" s="24">
        <v>0</v>
      </c>
      <c r="V16" s="25">
        <f t="shared" si="4"/>
        <v>563636</v>
      </c>
      <c r="W16" s="24">
        <v>563636</v>
      </c>
      <c r="X16" s="28">
        <f t="shared" si="1"/>
        <v>1</v>
      </c>
      <c r="Y16" s="24">
        <v>256101.62</v>
      </c>
      <c r="Z16" s="28">
        <f t="shared" si="2"/>
        <v>0.45437413508008712</v>
      </c>
      <c r="AA16" s="24">
        <v>256101.62</v>
      </c>
      <c r="AB16" s="28">
        <f t="shared" si="3"/>
        <v>0.45437413508008712</v>
      </c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</row>
    <row r="17" spans="1:1026" s="15" customFormat="1" ht="33.75" x14ac:dyDescent="0.2">
      <c r="A17" s="9" t="s">
        <v>33</v>
      </c>
      <c r="B17" s="8" t="s">
        <v>34</v>
      </c>
      <c r="C17" s="9" t="s">
        <v>52</v>
      </c>
      <c r="D17" s="9" t="s">
        <v>62</v>
      </c>
      <c r="E17" s="9" t="s">
        <v>37</v>
      </c>
      <c r="F17" s="9" t="s">
        <v>63</v>
      </c>
      <c r="G17" s="9" t="s">
        <v>102</v>
      </c>
      <c r="H17" s="8" t="s">
        <v>38</v>
      </c>
      <c r="I17" s="8" t="s">
        <v>64</v>
      </c>
      <c r="J17" s="11" t="s">
        <v>83</v>
      </c>
      <c r="K17" s="9">
        <v>2</v>
      </c>
      <c r="L17" s="9" t="s">
        <v>65</v>
      </c>
      <c r="M17" s="8" t="s">
        <v>66</v>
      </c>
      <c r="N17" s="9">
        <v>1</v>
      </c>
      <c r="O17" s="24"/>
      <c r="P17" s="24"/>
      <c r="Q17" s="24"/>
      <c r="R17" s="24">
        <f t="shared" si="0"/>
        <v>0</v>
      </c>
      <c r="S17" s="24"/>
      <c r="T17" s="24">
        <v>3264364</v>
      </c>
      <c r="U17" s="24">
        <v>0</v>
      </c>
      <c r="V17" s="25">
        <f t="shared" si="4"/>
        <v>3264364</v>
      </c>
      <c r="W17" s="24">
        <v>1943100</v>
      </c>
      <c r="X17" s="28">
        <f t="shared" si="1"/>
        <v>0.59524611838630737</v>
      </c>
      <c r="Y17" s="24">
        <v>1553506.78</v>
      </c>
      <c r="Z17" s="28">
        <f t="shared" si="2"/>
        <v>0.47589876006474768</v>
      </c>
      <c r="AA17" s="24">
        <v>1504711.96</v>
      </c>
      <c r="AB17" s="28">
        <f t="shared" si="3"/>
        <v>0.46095103364698298</v>
      </c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  <c r="PO17" s="14"/>
      <c r="PP17" s="14"/>
      <c r="PQ17" s="14"/>
      <c r="PR17" s="14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14"/>
      <c r="QO17" s="14"/>
      <c r="QP17" s="14"/>
      <c r="QQ17" s="14"/>
      <c r="QR17" s="14"/>
      <c r="QS17" s="14"/>
      <c r="QT17" s="14"/>
      <c r="QU17" s="14"/>
      <c r="QV17" s="14"/>
      <c r="QW17" s="14"/>
      <c r="QX17" s="14"/>
      <c r="QY17" s="14"/>
      <c r="QZ17" s="14"/>
      <c r="RA17" s="14"/>
      <c r="RB17" s="14"/>
      <c r="RC17" s="14"/>
      <c r="RD17" s="14"/>
      <c r="RE17" s="14"/>
      <c r="RF17" s="14"/>
      <c r="RG17" s="14"/>
      <c r="RH17" s="14"/>
      <c r="RI17" s="14"/>
      <c r="RJ17" s="14"/>
      <c r="RK17" s="14"/>
      <c r="RL17" s="14"/>
      <c r="RM17" s="14"/>
      <c r="RN17" s="14"/>
      <c r="RO17" s="14"/>
      <c r="RP17" s="14"/>
      <c r="RQ17" s="14"/>
      <c r="RR17" s="14"/>
      <c r="RS17" s="14"/>
      <c r="RT17" s="14"/>
      <c r="RU17" s="14"/>
      <c r="RV17" s="14"/>
      <c r="RW17" s="14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14"/>
      <c r="SS17" s="14"/>
      <c r="ST17" s="14"/>
      <c r="SU17" s="14"/>
      <c r="SV17" s="14"/>
      <c r="SW17" s="14"/>
      <c r="SX17" s="14"/>
      <c r="SY17" s="14"/>
      <c r="SZ17" s="14"/>
      <c r="TA17" s="14"/>
      <c r="TB17" s="14"/>
      <c r="TC17" s="14"/>
      <c r="TD17" s="14"/>
      <c r="TE17" s="14"/>
      <c r="TF17" s="14"/>
      <c r="TG17" s="14"/>
      <c r="TH17" s="14"/>
      <c r="TI17" s="14"/>
      <c r="TJ17" s="14"/>
      <c r="TK17" s="14"/>
      <c r="TL17" s="14"/>
      <c r="TM17" s="14"/>
      <c r="TN17" s="14"/>
      <c r="TO17" s="14"/>
      <c r="TP17" s="14"/>
      <c r="TQ17" s="14"/>
      <c r="TR17" s="14"/>
      <c r="TS17" s="14"/>
      <c r="TT17" s="14"/>
      <c r="TU17" s="14"/>
      <c r="TV17" s="14"/>
      <c r="TW17" s="14"/>
      <c r="TX17" s="14"/>
      <c r="TY17" s="14"/>
      <c r="TZ17" s="14"/>
      <c r="UA17" s="14"/>
      <c r="UB17" s="14"/>
      <c r="UC17" s="14"/>
      <c r="UD17" s="14"/>
      <c r="UE17" s="14"/>
      <c r="UF17" s="14"/>
      <c r="UG17" s="14"/>
      <c r="UH17" s="14"/>
      <c r="UI17" s="14"/>
      <c r="UJ17" s="14"/>
      <c r="UK17" s="14"/>
      <c r="UL17" s="14"/>
      <c r="UM17" s="14"/>
      <c r="UN17" s="14"/>
      <c r="UO17" s="14"/>
      <c r="UP17" s="14"/>
      <c r="UQ17" s="14"/>
      <c r="UR17" s="14"/>
      <c r="US17" s="14"/>
      <c r="UT17" s="14"/>
      <c r="UU17" s="14"/>
      <c r="UV17" s="14"/>
      <c r="UW17" s="14"/>
      <c r="UX17" s="14"/>
      <c r="UY17" s="14"/>
      <c r="UZ17" s="14"/>
      <c r="VA17" s="14"/>
      <c r="VB17" s="14"/>
      <c r="VC17" s="14"/>
      <c r="VD17" s="14"/>
      <c r="VE17" s="14"/>
      <c r="VF17" s="14"/>
      <c r="VG17" s="14"/>
      <c r="VH17" s="14"/>
      <c r="VI17" s="14"/>
      <c r="VJ17" s="14"/>
      <c r="VK17" s="14"/>
      <c r="VL17" s="14"/>
      <c r="VM17" s="14"/>
      <c r="VN17" s="14"/>
      <c r="VO17" s="14"/>
      <c r="VP17" s="14"/>
      <c r="VQ17" s="14"/>
      <c r="VR17" s="14"/>
      <c r="VS17" s="14"/>
      <c r="VT17" s="14"/>
      <c r="VU17" s="14"/>
      <c r="VV17" s="14"/>
      <c r="VW17" s="14"/>
      <c r="VX17" s="14"/>
      <c r="VY17" s="14"/>
      <c r="VZ17" s="14"/>
      <c r="WA17" s="14"/>
      <c r="WB17" s="14"/>
      <c r="WC17" s="14"/>
      <c r="WD17" s="14"/>
      <c r="WE17" s="14"/>
      <c r="WF17" s="14"/>
      <c r="WG17" s="14"/>
      <c r="WH17" s="14"/>
      <c r="WI17" s="14"/>
      <c r="WJ17" s="14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  <c r="WW17" s="14"/>
      <c r="WX17" s="14"/>
      <c r="WY17" s="14"/>
      <c r="WZ17" s="14"/>
      <c r="XA17" s="14"/>
      <c r="XB17" s="14"/>
      <c r="XC17" s="14"/>
      <c r="XD17" s="14"/>
      <c r="XE17" s="14"/>
      <c r="XF17" s="14"/>
      <c r="XG17" s="14"/>
      <c r="XH17" s="14"/>
      <c r="XI17" s="14"/>
      <c r="XJ17" s="14"/>
      <c r="XK17" s="14"/>
      <c r="XL17" s="14"/>
      <c r="XM17" s="14"/>
      <c r="XN17" s="14"/>
      <c r="XO17" s="14"/>
      <c r="XP17" s="14"/>
      <c r="XQ17" s="14"/>
      <c r="XR17" s="14"/>
      <c r="XS17" s="14"/>
      <c r="XT17" s="14"/>
      <c r="XU17" s="14"/>
      <c r="XV17" s="14"/>
      <c r="XW17" s="14"/>
      <c r="XX17" s="14"/>
      <c r="XY17" s="14"/>
      <c r="XZ17" s="14"/>
      <c r="YA17" s="14"/>
      <c r="YB17" s="14"/>
      <c r="YC17" s="14"/>
      <c r="YD17" s="14"/>
      <c r="YE17" s="14"/>
      <c r="YF17" s="14"/>
      <c r="YG17" s="14"/>
      <c r="YH17" s="14"/>
      <c r="YI17" s="14"/>
      <c r="YJ17" s="14"/>
      <c r="YK17" s="14"/>
      <c r="YL17" s="14"/>
      <c r="YM17" s="14"/>
      <c r="YN17" s="14"/>
      <c r="YO17" s="14"/>
      <c r="YP17" s="14"/>
      <c r="YQ17" s="14"/>
      <c r="YR17" s="14"/>
      <c r="YS17" s="14"/>
      <c r="YT17" s="14"/>
      <c r="YU17" s="14"/>
      <c r="YV17" s="14"/>
      <c r="YW17" s="14"/>
      <c r="YX17" s="14"/>
      <c r="YY17" s="14"/>
      <c r="YZ17" s="14"/>
      <c r="ZA17" s="14"/>
      <c r="ZB17" s="14"/>
      <c r="ZC17" s="14"/>
      <c r="ZD17" s="14"/>
      <c r="ZE17" s="14"/>
      <c r="ZF17" s="14"/>
      <c r="ZG17" s="14"/>
      <c r="ZH17" s="14"/>
      <c r="ZI17" s="14"/>
      <c r="ZJ17" s="14"/>
      <c r="ZK17" s="14"/>
      <c r="ZL17" s="14"/>
      <c r="ZM17" s="14"/>
      <c r="ZN17" s="14"/>
      <c r="ZO17" s="14"/>
      <c r="ZP17" s="14"/>
      <c r="ZQ17" s="14"/>
      <c r="ZR17" s="14"/>
      <c r="ZS17" s="14"/>
      <c r="ZT17" s="14"/>
      <c r="ZU17" s="14"/>
      <c r="ZV17" s="14"/>
      <c r="ZW17" s="14"/>
      <c r="ZX17" s="14"/>
      <c r="ZY17" s="14"/>
      <c r="ZZ17" s="14"/>
      <c r="AAA17" s="14"/>
      <c r="AAB17" s="14"/>
      <c r="AAC17" s="14"/>
      <c r="AAD17" s="14"/>
      <c r="AAE17" s="14"/>
      <c r="AAF17" s="14"/>
      <c r="AAG17" s="14"/>
      <c r="AAH17" s="14"/>
      <c r="AAI17" s="14"/>
      <c r="AAJ17" s="14"/>
      <c r="AAK17" s="14"/>
      <c r="AAL17" s="14"/>
      <c r="AAM17" s="14"/>
      <c r="AAN17" s="14"/>
      <c r="AAO17" s="14"/>
      <c r="AAP17" s="14"/>
      <c r="AAQ17" s="14"/>
      <c r="AAR17" s="14"/>
      <c r="AAS17" s="14"/>
      <c r="AAT17" s="14"/>
      <c r="AAU17" s="14"/>
      <c r="AAV17" s="14"/>
      <c r="AAW17" s="14"/>
      <c r="AAX17" s="14"/>
      <c r="AAY17" s="14"/>
      <c r="AAZ17" s="14"/>
      <c r="ABA17" s="14"/>
      <c r="ABB17" s="14"/>
      <c r="ABC17" s="14"/>
      <c r="ABD17" s="14"/>
      <c r="ABE17" s="14"/>
      <c r="ABF17" s="14"/>
      <c r="ABG17" s="14"/>
      <c r="ABH17" s="14"/>
      <c r="ABI17" s="14"/>
      <c r="ABJ17" s="14"/>
      <c r="ABK17" s="14"/>
      <c r="ABL17" s="14"/>
      <c r="ABM17" s="14"/>
      <c r="ABN17" s="14"/>
      <c r="ABO17" s="14"/>
      <c r="ABP17" s="14"/>
      <c r="ABQ17" s="14"/>
      <c r="ABR17" s="14"/>
      <c r="ABS17" s="14"/>
      <c r="ABT17" s="14"/>
      <c r="ABU17" s="14"/>
      <c r="ABV17" s="14"/>
      <c r="ABW17" s="14"/>
      <c r="ABX17" s="14"/>
      <c r="ABY17" s="14"/>
      <c r="ABZ17" s="14"/>
      <c r="ACA17" s="14"/>
      <c r="ACB17" s="14"/>
      <c r="ACC17" s="14"/>
      <c r="ACD17" s="14"/>
      <c r="ACE17" s="14"/>
      <c r="ACF17" s="14"/>
      <c r="ACG17" s="14"/>
      <c r="ACH17" s="14"/>
      <c r="ACI17" s="14"/>
      <c r="ACJ17" s="14"/>
      <c r="ACK17" s="14"/>
      <c r="ACL17" s="14"/>
      <c r="ACM17" s="14"/>
      <c r="ACN17" s="14"/>
      <c r="ACO17" s="14"/>
      <c r="ACP17" s="14"/>
      <c r="ACQ17" s="14"/>
      <c r="ACR17" s="14"/>
      <c r="ACS17" s="14"/>
      <c r="ACT17" s="14"/>
      <c r="ACU17" s="14"/>
      <c r="ACV17" s="14"/>
      <c r="ACW17" s="14"/>
      <c r="ACX17" s="14"/>
      <c r="ACY17" s="14"/>
      <c r="ACZ17" s="14"/>
      <c r="ADA17" s="14"/>
      <c r="ADB17" s="14"/>
      <c r="ADC17" s="14"/>
      <c r="ADD17" s="14"/>
      <c r="ADE17" s="14"/>
      <c r="ADF17" s="14"/>
      <c r="ADG17" s="14"/>
      <c r="ADH17" s="14"/>
      <c r="ADI17" s="14"/>
      <c r="ADJ17" s="14"/>
      <c r="ADK17" s="14"/>
      <c r="ADL17" s="14"/>
      <c r="ADM17" s="14"/>
      <c r="ADN17" s="14"/>
      <c r="ADO17" s="14"/>
      <c r="ADP17" s="14"/>
      <c r="ADQ17" s="14"/>
      <c r="ADR17" s="14"/>
      <c r="ADS17" s="14"/>
      <c r="ADT17" s="14"/>
      <c r="ADU17" s="14"/>
      <c r="ADV17" s="14"/>
      <c r="ADW17" s="14"/>
      <c r="ADX17" s="14"/>
      <c r="ADY17" s="14"/>
      <c r="ADZ17" s="14"/>
      <c r="AEA17" s="14"/>
      <c r="AEB17" s="14"/>
      <c r="AEC17" s="14"/>
      <c r="AED17" s="14"/>
      <c r="AEE17" s="14"/>
      <c r="AEF17" s="14"/>
      <c r="AEG17" s="14"/>
      <c r="AEH17" s="14"/>
      <c r="AEI17" s="14"/>
      <c r="AEJ17" s="14"/>
      <c r="AEK17" s="14"/>
      <c r="AEL17" s="14"/>
      <c r="AEM17" s="14"/>
      <c r="AEN17" s="14"/>
      <c r="AEO17" s="14"/>
      <c r="AEP17" s="14"/>
      <c r="AEQ17" s="14"/>
      <c r="AER17" s="14"/>
      <c r="AES17" s="14"/>
      <c r="AET17" s="14"/>
      <c r="AEU17" s="14"/>
      <c r="AEV17" s="14"/>
      <c r="AEW17" s="14"/>
      <c r="AEX17" s="14"/>
      <c r="AEY17" s="14"/>
      <c r="AEZ17" s="14"/>
      <c r="AFA17" s="14"/>
      <c r="AFB17" s="14"/>
      <c r="AFC17" s="14"/>
      <c r="AFD17" s="14"/>
      <c r="AFE17" s="14"/>
      <c r="AFF17" s="14"/>
      <c r="AFG17" s="14"/>
      <c r="AFH17" s="14"/>
      <c r="AFI17" s="14"/>
      <c r="AFJ17" s="14"/>
      <c r="AFK17" s="14"/>
      <c r="AFL17" s="14"/>
      <c r="AFM17" s="14"/>
      <c r="AFN17" s="14"/>
      <c r="AFO17" s="14"/>
      <c r="AFP17" s="14"/>
      <c r="AFQ17" s="14"/>
      <c r="AFR17" s="14"/>
      <c r="AFS17" s="14"/>
      <c r="AFT17" s="14"/>
      <c r="AFU17" s="14"/>
      <c r="AFV17" s="14"/>
      <c r="AFW17" s="14"/>
      <c r="AFX17" s="14"/>
      <c r="AFY17" s="14"/>
      <c r="AFZ17" s="14"/>
      <c r="AGA17" s="14"/>
      <c r="AGB17" s="14"/>
      <c r="AGC17" s="14"/>
      <c r="AGD17" s="14"/>
      <c r="AGE17" s="14"/>
      <c r="AGF17" s="14"/>
      <c r="AGG17" s="14"/>
      <c r="AGH17" s="14"/>
      <c r="AGI17" s="14"/>
      <c r="AGJ17" s="14"/>
      <c r="AGK17" s="14"/>
      <c r="AGL17" s="14"/>
      <c r="AGM17" s="14"/>
      <c r="AGN17" s="14"/>
      <c r="AGO17" s="14"/>
      <c r="AGP17" s="14"/>
      <c r="AGQ17" s="14"/>
      <c r="AGR17" s="14"/>
      <c r="AGS17" s="14"/>
      <c r="AGT17" s="14"/>
      <c r="AGU17" s="14"/>
      <c r="AGV17" s="14"/>
      <c r="AGW17" s="14"/>
      <c r="AGX17" s="14"/>
      <c r="AGY17" s="14"/>
      <c r="AGZ17" s="14"/>
      <c r="AHA17" s="14"/>
      <c r="AHB17" s="14"/>
      <c r="AHC17" s="14"/>
      <c r="AHD17" s="14"/>
      <c r="AHE17" s="14"/>
      <c r="AHF17" s="14"/>
      <c r="AHG17" s="14"/>
      <c r="AHH17" s="14"/>
      <c r="AHI17" s="14"/>
      <c r="AHJ17" s="14"/>
      <c r="AHK17" s="14"/>
      <c r="AHL17" s="14"/>
      <c r="AHM17" s="14"/>
      <c r="AHN17" s="14"/>
      <c r="AHO17" s="14"/>
      <c r="AHP17" s="14"/>
      <c r="AHQ17" s="14"/>
      <c r="AHR17" s="14"/>
      <c r="AHS17" s="14"/>
      <c r="AHT17" s="14"/>
      <c r="AHU17" s="14"/>
      <c r="AHV17" s="14"/>
      <c r="AHW17" s="14"/>
      <c r="AHX17" s="14"/>
      <c r="AHY17" s="14"/>
      <c r="AHZ17" s="14"/>
      <c r="AIA17" s="14"/>
      <c r="AIB17" s="14"/>
      <c r="AIC17" s="14"/>
      <c r="AID17" s="14"/>
      <c r="AIE17" s="14"/>
      <c r="AIF17" s="14"/>
      <c r="AIG17" s="14"/>
      <c r="AIH17" s="14"/>
      <c r="AII17" s="14"/>
      <c r="AIJ17" s="14"/>
      <c r="AIK17" s="14"/>
      <c r="AIL17" s="14"/>
      <c r="AIM17" s="14"/>
      <c r="AIN17" s="14"/>
      <c r="AIO17" s="14"/>
      <c r="AIP17" s="14"/>
      <c r="AIQ17" s="14"/>
      <c r="AIR17" s="14"/>
      <c r="AIS17" s="14"/>
      <c r="AIT17" s="14"/>
      <c r="AIU17" s="14"/>
      <c r="AIV17" s="14"/>
      <c r="AIW17" s="14"/>
      <c r="AIX17" s="14"/>
      <c r="AIY17" s="14"/>
      <c r="AIZ17" s="14"/>
      <c r="AJA17" s="14"/>
      <c r="AJB17" s="14"/>
      <c r="AJC17" s="14"/>
      <c r="AJD17" s="14"/>
      <c r="AJE17" s="14"/>
      <c r="AJF17" s="14"/>
      <c r="AJG17" s="14"/>
      <c r="AJH17" s="14"/>
      <c r="AJI17" s="14"/>
      <c r="AJJ17" s="14"/>
      <c r="AJK17" s="14"/>
      <c r="AJL17" s="14"/>
      <c r="AJM17" s="14"/>
      <c r="AJN17" s="14"/>
      <c r="AJO17" s="14"/>
      <c r="AJP17" s="14"/>
      <c r="AJQ17" s="14"/>
      <c r="AJR17" s="14"/>
      <c r="AJS17" s="14"/>
      <c r="AJT17" s="14"/>
      <c r="AJU17" s="14"/>
      <c r="AJV17" s="14"/>
      <c r="AJW17" s="14"/>
      <c r="AJX17" s="14"/>
      <c r="AJY17" s="14"/>
      <c r="AJZ17" s="14"/>
      <c r="AKA17" s="14"/>
      <c r="AKB17" s="14"/>
      <c r="AKC17" s="14"/>
      <c r="AKD17" s="14"/>
      <c r="AKE17" s="14"/>
      <c r="AKF17" s="14"/>
      <c r="AKG17" s="14"/>
      <c r="AKH17" s="14"/>
      <c r="AKI17" s="14"/>
      <c r="AKJ17" s="14"/>
      <c r="AKK17" s="14"/>
      <c r="AKL17" s="14"/>
      <c r="AKM17" s="14"/>
      <c r="AKN17" s="14"/>
      <c r="AKO17" s="14"/>
      <c r="AKP17" s="14"/>
      <c r="AKQ17" s="14"/>
      <c r="AKR17" s="14"/>
      <c r="AKS17" s="14"/>
      <c r="AKT17" s="14"/>
      <c r="AKU17" s="14"/>
      <c r="AKV17" s="14"/>
      <c r="AKW17" s="14"/>
      <c r="AKX17" s="14"/>
      <c r="AKY17" s="14"/>
      <c r="AKZ17" s="14"/>
      <c r="ALA17" s="14"/>
      <c r="ALB17" s="14"/>
      <c r="ALC17" s="14"/>
      <c r="ALD17" s="14"/>
      <c r="ALE17" s="14"/>
      <c r="ALF17" s="14"/>
      <c r="ALG17" s="14"/>
      <c r="ALH17" s="14"/>
      <c r="ALI17" s="14"/>
      <c r="ALJ17" s="14"/>
      <c r="ALK17" s="14"/>
      <c r="ALL17" s="14"/>
      <c r="ALM17" s="14"/>
      <c r="ALN17" s="14"/>
      <c r="ALO17" s="14"/>
      <c r="ALP17" s="14"/>
      <c r="ALQ17" s="14"/>
      <c r="ALR17" s="14"/>
      <c r="ALS17" s="14"/>
      <c r="ALT17" s="14"/>
      <c r="ALU17" s="14"/>
      <c r="ALV17" s="14"/>
      <c r="ALW17" s="14"/>
      <c r="ALX17" s="14"/>
      <c r="ALY17" s="14"/>
      <c r="ALZ17" s="14"/>
      <c r="AMA17" s="14"/>
      <c r="AMB17" s="14"/>
      <c r="AMC17" s="14"/>
      <c r="AMD17" s="14"/>
      <c r="AME17" s="14"/>
      <c r="AMF17" s="14"/>
      <c r="AMG17" s="14"/>
      <c r="AMH17" s="14"/>
      <c r="AMI17" s="14"/>
      <c r="AMJ17" s="14"/>
      <c r="AMK17" s="14"/>
      <c r="AML17" s="14"/>
    </row>
    <row r="18" spans="1:1026" s="15" customFormat="1" ht="45" x14ac:dyDescent="0.2">
      <c r="A18" s="9" t="s">
        <v>33</v>
      </c>
      <c r="B18" s="8" t="s">
        <v>34</v>
      </c>
      <c r="C18" s="9" t="s">
        <v>35</v>
      </c>
      <c r="D18" s="9" t="s">
        <v>50</v>
      </c>
      <c r="E18" s="9" t="s">
        <v>37</v>
      </c>
      <c r="F18" s="9" t="s">
        <v>51</v>
      </c>
      <c r="G18" s="9" t="s">
        <v>102</v>
      </c>
      <c r="H18" s="8" t="s">
        <v>38</v>
      </c>
      <c r="I18" s="8" t="s">
        <v>94</v>
      </c>
      <c r="J18" s="11" t="s">
        <v>84</v>
      </c>
      <c r="K18" s="9">
        <v>1</v>
      </c>
      <c r="L18" s="9" t="s">
        <v>54</v>
      </c>
      <c r="M18" s="8" t="s">
        <v>41</v>
      </c>
      <c r="N18" s="9">
        <v>1</v>
      </c>
      <c r="O18" s="24"/>
      <c r="P18" s="24"/>
      <c r="Q18" s="24"/>
      <c r="R18" s="24">
        <f t="shared" si="0"/>
        <v>0</v>
      </c>
      <c r="S18" s="24"/>
      <c r="T18" s="24">
        <v>18000000</v>
      </c>
      <c r="U18" s="24">
        <v>0</v>
      </c>
      <c r="V18" s="25">
        <f t="shared" si="4"/>
        <v>18000000</v>
      </c>
      <c r="W18" s="24">
        <v>17000115.600000001</v>
      </c>
      <c r="X18" s="28">
        <f t="shared" si="1"/>
        <v>0.94445086666666678</v>
      </c>
      <c r="Y18" s="24">
        <v>8050844.3600000003</v>
      </c>
      <c r="Z18" s="28">
        <f t="shared" si="2"/>
        <v>0.44726913111111111</v>
      </c>
      <c r="AA18" s="24">
        <v>8050844.3600000003</v>
      </c>
      <c r="AB18" s="28">
        <f t="shared" si="3"/>
        <v>0.44726913111111111</v>
      </c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14"/>
      <c r="PK18" s="14"/>
      <c r="PL18" s="14"/>
      <c r="PM18" s="14"/>
      <c r="PN18" s="14"/>
      <c r="PO18" s="14"/>
      <c r="PP18" s="14"/>
      <c r="PQ18" s="14"/>
      <c r="PR18" s="14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14"/>
      <c r="QO18" s="14"/>
      <c r="QP18" s="14"/>
      <c r="QQ18" s="14"/>
      <c r="QR18" s="14"/>
      <c r="QS18" s="14"/>
      <c r="QT18" s="14"/>
      <c r="QU18" s="14"/>
      <c r="QV18" s="14"/>
      <c r="QW18" s="14"/>
      <c r="QX18" s="14"/>
      <c r="QY18" s="14"/>
      <c r="QZ18" s="14"/>
      <c r="RA18" s="14"/>
      <c r="RB18" s="14"/>
      <c r="RC18" s="14"/>
      <c r="RD18" s="14"/>
      <c r="RE18" s="14"/>
      <c r="RF18" s="14"/>
      <c r="RG18" s="14"/>
      <c r="RH18" s="14"/>
      <c r="RI18" s="14"/>
      <c r="RJ18" s="14"/>
      <c r="RK18" s="14"/>
      <c r="RL18" s="14"/>
      <c r="RM18" s="14"/>
      <c r="RN18" s="14"/>
      <c r="RO18" s="14"/>
      <c r="RP18" s="14"/>
      <c r="RQ18" s="14"/>
      <c r="RR18" s="14"/>
      <c r="RS18" s="14"/>
      <c r="RT18" s="14"/>
      <c r="RU18" s="14"/>
      <c r="RV18" s="14"/>
      <c r="RW18" s="14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14"/>
      <c r="SS18" s="14"/>
      <c r="ST18" s="14"/>
      <c r="SU18" s="14"/>
      <c r="SV18" s="14"/>
      <c r="SW18" s="14"/>
      <c r="SX18" s="14"/>
      <c r="SY18" s="14"/>
      <c r="SZ18" s="14"/>
      <c r="TA18" s="14"/>
      <c r="TB18" s="14"/>
      <c r="TC18" s="14"/>
      <c r="TD18" s="14"/>
      <c r="TE18" s="14"/>
      <c r="TF18" s="14"/>
      <c r="TG18" s="14"/>
      <c r="TH18" s="14"/>
      <c r="TI18" s="14"/>
      <c r="TJ18" s="14"/>
      <c r="TK18" s="14"/>
      <c r="TL18" s="14"/>
      <c r="TM18" s="14"/>
      <c r="TN18" s="14"/>
      <c r="TO18" s="14"/>
      <c r="TP18" s="14"/>
      <c r="TQ18" s="14"/>
      <c r="TR18" s="14"/>
      <c r="TS18" s="14"/>
      <c r="TT18" s="14"/>
      <c r="TU18" s="14"/>
      <c r="TV18" s="14"/>
      <c r="TW18" s="14"/>
      <c r="TX18" s="14"/>
      <c r="TY18" s="14"/>
      <c r="TZ18" s="14"/>
      <c r="UA18" s="14"/>
      <c r="UB18" s="14"/>
      <c r="UC18" s="14"/>
      <c r="UD18" s="14"/>
      <c r="UE18" s="14"/>
      <c r="UF18" s="14"/>
      <c r="UG18" s="14"/>
      <c r="UH18" s="14"/>
      <c r="UI18" s="14"/>
      <c r="UJ18" s="14"/>
      <c r="UK18" s="14"/>
      <c r="UL18" s="14"/>
      <c r="UM18" s="14"/>
      <c r="UN18" s="14"/>
      <c r="UO18" s="14"/>
      <c r="UP18" s="14"/>
      <c r="UQ18" s="14"/>
      <c r="UR18" s="14"/>
      <c r="US18" s="14"/>
      <c r="UT18" s="14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14"/>
      <c r="VG18" s="14"/>
      <c r="VH18" s="14"/>
      <c r="VI18" s="14"/>
      <c r="VJ18" s="14"/>
      <c r="VK18" s="14"/>
      <c r="VL18" s="14"/>
      <c r="VM18" s="14"/>
      <c r="VN18" s="14"/>
      <c r="VO18" s="14"/>
      <c r="VP18" s="14"/>
      <c r="VQ18" s="14"/>
      <c r="VR18" s="14"/>
      <c r="VS18" s="14"/>
      <c r="VT18" s="14"/>
      <c r="VU18" s="14"/>
      <c r="VV18" s="14"/>
      <c r="VW18" s="14"/>
      <c r="VX18" s="14"/>
      <c r="VY18" s="14"/>
      <c r="VZ18" s="14"/>
      <c r="WA18" s="14"/>
      <c r="WB18" s="14"/>
      <c r="WC18" s="14"/>
      <c r="WD18" s="14"/>
      <c r="WE18" s="14"/>
      <c r="WF18" s="14"/>
      <c r="WG18" s="14"/>
      <c r="WH18" s="14"/>
      <c r="WI18" s="14"/>
      <c r="WJ18" s="14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  <c r="WW18" s="14"/>
      <c r="WX18" s="14"/>
      <c r="WY18" s="14"/>
      <c r="WZ18" s="14"/>
      <c r="XA18" s="14"/>
      <c r="XB18" s="14"/>
      <c r="XC18" s="14"/>
      <c r="XD18" s="14"/>
      <c r="XE18" s="14"/>
      <c r="XF18" s="14"/>
      <c r="XG18" s="14"/>
      <c r="XH18" s="14"/>
      <c r="XI18" s="14"/>
      <c r="XJ18" s="14"/>
      <c r="XK18" s="14"/>
      <c r="XL18" s="14"/>
      <c r="XM18" s="14"/>
      <c r="XN18" s="14"/>
      <c r="XO18" s="14"/>
      <c r="XP18" s="14"/>
      <c r="XQ18" s="14"/>
      <c r="XR18" s="14"/>
      <c r="XS18" s="14"/>
      <c r="XT18" s="14"/>
      <c r="XU18" s="14"/>
      <c r="XV18" s="14"/>
      <c r="XW18" s="14"/>
      <c r="XX18" s="14"/>
      <c r="XY18" s="14"/>
      <c r="XZ18" s="14"/>
      <c r="YA18" s="14"/>
      <c r="YB18" s="14"/>
      <c r="YC18" s="14"/>
      <c r="YD18" s="14"/>
      <c r="YE18" s="14"/>
      <c r="YF18" s="14"/>
      <c r="YG18" s="14"/>
      <c r="YH18" s="14"/>
      <c r="YI18" s="14"/>
      <c r="YJ18" s="14"/>
      <c r="YK18" s="14"/>
      <c r="YL18" s="14"/>
      <c r="YM18" s="14"/>
      <c r="YN18" s="14"/>
      <c r="YO18" s="14"/>
      <c r="YP18" s="14"/>
      <c r="YQ18" s="14"/>
      <c r="YR18" s="14"/>
      <c r="YS18" s="14"/>
      <c r="YT18" s="14"/>
      <c r="YU18" s="14"/>
      <c r="YV18" s="14"/>
      <c r="YW18" s="14"/>
      <c r="YX18" s="14"/>
      <c r="YY18" s="14"/>
      <c r="YZ18" s="14"/>
      <c r="ZA18" s="14"/>
      <c r="ZB18" s="14"/>
      <c r="ZC18" s="14"/>
      <c r="ZD18" s="14"/>
      <c r="ZE18" s="14"/>
      <c r="ZF18" s="14"/>
      <c r="ZG18" s="14"/>
      <c r="ZH18" s="14"/>
      <c r="ZI18" s="14"/>
      <c r="ZJ18" s="14"/>
      <c r="ZK18" s="14"/>
      <c r="ZL18" s="14"/>
      <c r="ZM18" s="14"/>
      <c r="ZN18" s="14"/>
      <c r="ZO18" s="14"/>
      <c r="ZP18" s="14"/>
      <c r="ZQ18" s="14"/>
      <c r="ZR18" s="14"/>
      <c r="ZS18" s="14"/>
      <c r="ZT18" s="14"/>
      <c r="ZU18" s="14"/>
      <c r="ZV18" s="14"/>
      <c r="ZW18" s="14"/>
      <c r="ZX18" s="14"/>
      <c r="ZY18" s="14"/>
      <c r="ZZ18" s="14"/>
      <c r="AAA18" s="14"/>
      <c r="AAB18" s="14"/>
      <c r="AAC18" s="14"/>
      <c r="AAD18" s="14"/>
      <c r="AAE18" s="14"/>
      <c r="AAF18" s="14"/>
      <c r="AAG18" s="14"/>
      <c r="AAH18" s="14"/>
      <c r="AAI18" s="14"/>
      <c r="AAJ18" s="14"/>
      <c r="AAK18" s="14"/>
      <c r="AAL18" s="14"/>
      <c r="AAM18" s="14"/>
      <c r="AAN18" s="14"/>
      <c r="AAO18" s="14"/>
      <c r="AAP18" s="14"/>
      <c r="AAQ18" s="14"/>
      <c r="AAR18" s="14"/>
      <c r="AAS18" s="14"/>
      <c r="AAT18" s="14"/>
      <c r="AAU18" s="14"/>
      <c r="AAV18" s="14"/>
      <c r="AAW18" s="14"/>
      <c r="AAX18" s="14"/>
      <c r="AAY18" s="14"/>
      <c r="AAZ18" s="14"/>
      <c r="ABA18" s="14"/>
      <c r="ABB18" s="14"/>
      <c r="ABC18" s="14"/>
      <c r="ABD18" s="14"/>
      <c r="ABE18" s="14"/>
      <c r="ABF18" s="14"/>
      <c r="ABG18" s="14"/>
      <c r="ABH18" s="14"/>
      <c r="ABI18" s="14"/>
      <c r="ABJ18" s="14"/>
      <c r="ABK18" s="14"/>
      <c r="ABL18" s="14"/>
      <c r="ABM18" s="14"/>
      <c r="ABN18" s="14"/>
      <c r="ABO18" s="14"/>
      <c r="ABP18" s="14"/>
      <c r="ABQ18" s="14"/>
      <c r="ABR18" s="14"/>
      <c r="ABS18" s="14"/>
      <c r="ABT18" s="14"/>
      <c r="ABU18" s="14"/>
      <c r="ABV18" s="14"/>
      <c r="ABW18" s="14"/>
      <c r="ABX18" s="14"/>
      <c r="ABY18" s="14"/>
      <c r="ABZ18" s="14"/>
      <c r="ACA18" s="14"/>
      <c r="ACB18" s="14"/>
      <c r="ACC18" s="14"/>
      <c r="ACD18" s="14"/>
      <c r="ACE18" s="14"/>
      <c r="ACF18" s="14"/>
      <c r="ACG18" s="14"/>
      <c r="ACH18" s="14"/>
      <c r="ACI18" s="14"/>
      <c r="ACJ18" s="14"/>
      <c r="ACK18" s="14"/>
      <c r="ACL18" s="14"/>
      <c r="ACM18" s="14"/>
      <c r="ACN18" s="14"/>
      <c r="ACO18" s="14"/>
      <c r="ACP18" s="14"/>
      <c r="ACQ18" s="14"/>
      <c r="ACR18" s="14"/>
      <c r="ACS18" s="14"/>
      <c r="ACT18" s="14"/>
      <c r="ACU18" s="14"/>
      <c r="ACV18" s="14"/>
      <c r="ACW18" s="14"/>
      <c r="ACX18" s="14"/>
      <c r="ACY18" s="14"/>
      <c r="ACZ18" s="14"/>
      <c r="ADA18" s="14"/>
      <c r="ADB18" s="14"/>
      <c r="ADC18" s="14"/>
      <c r="ADD18" s="14"/>
      <c r="ADE18" s="14"/>
      <c r="ADF18" s="14"/>
      <c r="ADG18" s="14"/>
      <c r="ADH18" s="14"/>
      <c r="ADI18" s="14"/>
      <c r="ADJ18" s="14"/>
      <c r="ADK18" s="14"/>
      <c r="ADL18" s="14"/>
      <c r="ADM18" s="14"/>
      <c r="ADN18" s="14"/>
      <c r="ADO18" s="14"/>
      <c r="ADP18" s="14"/>
      <c r="ADQ18" s="14"/>
      <c r="ADR18" s="14"/>
      <c r="ADS18" s="14"/>
      <c r="ADT18" s="14"/>
      <c r="ADU18" s="14"/>
      <c r="ADV18" s="14"/>
      <c r="ADW18" s="14"/>
      <c r="ADX18" s="14"/>
      <c r="ADY18" s="14"/>
      <c r="ADZ18" s="14"/>
      <c r="AEA18" s="14"/>
      <c r="AEB18" s="14"/>
      <c r="AEC18" s="14"/>
      <c r="AED18" s="14"/>
      <c r="AEE18" s="14"/>
      <c r="AEF18" s="14"/>
      <c r="AEG18" s="14"/>
      <c r="AEH18" s="14"/>
      <c r="AEI18" s="14"/>
      <c r="AEJ18" s="14"/>
      <c r="AEK18" s="14"/>
      <c r="AEL18" s="14"/>
      <c r="AEM18" s="14"/>
      <c r="AEN18" s="14"/>
      <c r="AEO18" s="14"/>
      <c r="AEP18" s="14"/>
      <c r="AEQ18" s="14"/>
      <c r="AER18" s="14"/>
      <c r="AES18" s="14"/>
      <c r="AET18" s="14"/>
      <c r="AEU18" s="14"/>
      <c r="AEV18" s="14"/>
      <c r="AEW18" s="14"/>
      <c r="AEX18" s="14"/>
      <c r="AEY18" s="14"/>
      <c r="AEZ18" s="14"/>
      <c r="AFA18" s="14"/>
      <c r="AFB18" s="14"/>
      <c r="AFC18" s="14"/>
      <c r="AFD18" s="14"/>
      <c r="AFE18" s="14"/>
      <c r="AFF18" s="14"/>
      <c r="AFG18" s="14"/>
      <c r="AFH18" s="14"/>
      <c r="AFI18" s="14"/>
      <c r="AFJ18" s="14"/>
      <c r="AFK18" s="14"/>
      <c r="AFL18" s="14"/>
      <c r="AFM18" s="14"/>
      <c r="AFN18" s="14"/>
      <c r="AFO18" s="14"/>
      <c r="AFP18" s="14"/>
      <c r="AFQ18" s="14"/>
      <c r="AFR18" s="14"/>
      <c r="AFS18" s="14"/>
      <c r="AFT18" s="14"/>
      <c r="AFU18" s="14"/>
      <c r="AFV18" s="14"/>
      <c r="AFW18" s="14"/>
      <c r="AFX18" s="14"/>
      <c r="AFY18" s="14"/>
      <c r="AFZ18" s="14"/>
      <c r="AGA18" s="14"/>
      <c r="AGB18" s="14"/>
      <c r="AGC18" s="14"/>
      <c r="AGD18" s="14"/>
      <c r="AGE18" s="14"/>
      <c r="AGF18" s="14"/>
      <c r="AGG18" s="14"/>
      <c r="AGH18" s="14"/>
      <c r="AGI18" s="14"/>
      <c r="AGJ18" s="14"/>
      <c r="AGK18" s="14"/>
      <c r="AGL18" s="14"/>
      <c r="AGM18" s="14"/>
      <c r="AGN18" s="14"/>
      <c r="AGO18" s="14"/>
      <c r="AGP18" s="14"/>
      <c r="AGQ18" s="14"/>
      <c r="AGR18" s="14"/>
      <c r="AGS18" s="14"/>
      <c r="AGT18" s="14"/>
      <c r="AGU18" s="14"/>
      <c r="AGV18" s="14"/>
      <c r="AGW18" s="14"/>
      <c r="AGX18" s="14"/>
      <c r="AGY18" s="14"/>
      <c r="AGZ18" s="14"/>
      <c r="AHA18" s="14"/>
      <c r="AHB18" s="14"/>
      <c r="AHC18" s="14"/>
      <c r="AHD18" s="14"/>
      <c r="AHE18" s="14"/>
      <c r="AHF18" s="14"/>
      <c r="AHG18" s="14"/>
      <c r="AHH18" s="14"/>
      <c r="AHI18" s="14"/>
      <c r="AHJ18" s="14"/>
      <c r="AHK18" s="14"/>
      <c r="AHL18" s="14"/>
      <c r="AHM18" s="14"/>
      <c r="AHN18" s="14"/>
      <c r="AHO18" s="14"/>
      <c r="AHP18" s="14"/>
      <c r="AHQ18" s="14"/>
      <c r="AHR18" s="14"/>
      <c r="AHS18" s="14"/>
      <c r="AHT18" s="14"/>
      <c r="AHU18" s="14"/>
      <c r="AHV18" s="14"/>
      <c r="AHW18" s="14"/>
      <c r="AHX18" s="14"/>
      <c r="AHY18" s="14"/>
      <c r="AHZ18" s="14"/>
      <c r="AIA18" s="14"/>
      <c r="AIB18" s="14"/>
      <c r="AIC18" s="14"/>
      <c r="AID18" s="14"/>
      <c r="AIE18" s="14"/>
      <c r="AIF18" s="14"/>
      <c r="AIG18" s="14"/>
      <c r="AIH18" s="14"/>
      <c r="AII18" s="14"/>
      <c r="AIJ18" s="14"/>
      <c r="AIK18" s="14"/>
      <c r="AIL18" s="14"/>
      <c r="AIM18" s="14"/>
      <c r="AIN18" s="14"/>
      <c r="AIO18" s="14"/>
      <c r="AIP18" s="14"/>
      <c r="AIQ18" s="14"/>
      <c r="AIR18" s="14"/>
      <c r="AIS18" s="14"/>
      <c r="AIT18" s="14"/>
      <c r="AIU18" s="14"/>
      <c r="AIV18" s="14"/>
      <c r="AIW18" s="14"/>
      <c r="AIX18" s="14"/>
      <c r="AIY18" s="14"/>
      <c r="AIZ18" s="14"/>
      <c r="AJA18" s="14"/>
      <c r="AJB18" s="14"/>
      <c r="AJC18" s="14"/>
      <c r="AJD18" s="14"/>
      <c r="AJE18" s="14"/>
      <c r="AJF18" s="14"/>
      <c r="AJG18" s="14"/>
      <c r="AJH18" s="14"/>
      <c r="AJI18" s="14"/>
      <c r="AJJ18" s="14"/>
      <c r="AJK18" s="14"/>
      <c r="AJL18" s="14"/>
      <c r="AJM18" s="14"/>
      <c r="AJN18" s="14"/>
      <c r="AJO18" s="14"/>
      <c r="AJP18" s="14"/>
      <c r="AJQ18" s="14"/>
      <c r="AJR18" s="14"/>
      <c r="AJS18" s="14"/>
      <c r="AJT18" s="14"/>
      <c r="AJU18" s="14"/>
      <c r="AJV18" s="14"/>
      <c r="AJW18" s="14"/>
      <c r="AJX18" s="14"/>
      <c r="AJY18" s="14"/>
      <c r="AJZ18" s="14"/>
      <c r="AKA18" s="14"/>
      <c r="AKB18" s="14"/>
      <c r="AKC18" s="14"/>
      <c r="AKD18" s="14"/>
      <c r="AKE18" s="14"/>
      <c r="AKF18" s="14"/>
      <c r="AKG18" s="14"/>
      <c r="AKH18" s="14"/>
      <c r="AKI18" s="14"/>
      <c r="AKJ18" s="14"/>
      <c r="AKK18" s="14"/>
      <c r="AKL18" s="14"/>
      <c r="AKM18" s="14"/>
      <c r="AKN18" s="14"/>
      <c r="AKO18" s="14"/>
      <c r="AKP18" s="14"/>
      <c r="AKQ18" s="14"/>
      <c r="AKR18" s="14"/>
      <c r="AKS18" s="14"/>
      <c r="AKT18" s="14"/>
      <c r="AKU18" s="14"/>
      <c r="AKV18" s="14"/>
      <c r="AKW18" s="14"/>
      <c r="AKX18" s="14"/>
      <c r="AKY18" s="14"/>
      <c r="AKZ18" s="14"/>
      <c r="ALA18" s="14"/>
      <c r="ALB18" s="14"/>
      <c r="ALC18" s="14"/>
      <c r="ALD18" s="14"/>
      <c r="ALE18" s="14"/>
      <c r="ALF18" s="14"/>
      <c r="ALG18" s="14"/>
      <c r="ALH18" s="14"/>
      <c r="ALI18" s="14"/>
      <c r="ALJ18" s="14"/>
      <c r="ALK18" s="14"/>
      <c r="ALL18" s="14"/>
      <c r="ALM18" s="14"/>
      <c r="ALN18" s="14"/>
      <c r="ALO18" s="14"/>
      <c r="ALP18" s="14"/>
      <c r="ALQ18" s="14"/>
      <c r="ALR18" s="14"/>
      <c r="ALS18" s="14"/>
      <c r="ALT18" s="14"/>
      <c r="ALU18" s="14"/>
      <c r="ALV18" s="14"/>
      <c r="ALW18" s="14"/>
      <c r="ALX18" s="14"/>
      <c r="ALY18" s="14"/>
      <c r="ALZ18" s="14"/>
      <c r="AMA18" s="14"/>
      <c r="AMB18" s="14"/>
      <c r="AMC18" s="14"/>
      <c r="AMD18" s="14"/>
      <c r="AME18" s="14"/>
      <c r="AMF18" s="14"/>
      <c r="AMG18" s="14"/>
      <c r="AMH18" s="14"/>
      <c r="AMI18" s="14"/>
      <c r="AMJ18" s="14"/>
      <c r="AMK18" s="14"/>
      <c r="AML18" s="14"/>
    </row>
    <row r="19" spans="1:1026" s="15" customFormat="1" ht="33.75" x14ac:dyDescent="0.2">
      <c r="A19" s="9" t="s">
        <v>33</v>
      </c>
      <c r="B19" s="8" t="s">
        <v>34</v>
      </c>
      <c r="C19" s="9" t="s">
        <v>35</v>
      </c>
      <c r="D19" s="9" t="s">
        <v>47</v>
      </c>
      <c r="E19" s="9" t="s">
        <v>37</v>
      </c>
      <c r="F19" s="9" t="s">
        <v>48</v>
      </c>
      <c r="G19" s="9" t="s">
        <v>102</v>
      </c>
      <c r="H19" s="8" t="s">
        <v>38</v>
      </c>
      <c r="I19" s="8" t="s">
        <v>95</v>
      </c>
      <c r="J19" s="11" t="s">
        <v>85</v>
      </c>
      <c r="K19" s="9">
        <v>1</v>
      </c>
      <c r="L19" s="9" t="s">
        <v>54</v>
      </c>
      <c r="M19" s="8" t="s">
        <v>41</v>
      </c>
      <c r="N19" s="9">
        <v>3</v>
      </c>
      <c r="O19" s="24"/>
      <c r="P19" s="24"/>
      <c r="Q19" s="24"/>
      <c r="R19" s="24">
        <f t="shared" si="0"/>
        <v>0</v>
      </c>
      <c r="S19" s="24"/>
      <c r="T19" s="24">
        <v>8395997</v>
      </c>
      <c r="U19" s="24">
        <v>0</v>
      </c>
      <c r="V19" s="25">
        <f t="shared" si="4"/>
        <v>8395997</v>
      </c>
      <c r="W19" s="24">
        <v>4023780.47</v>
      </c>
      <c r="X19" s="28">
        <f t="shared" si="1"/>
        <v>0.4792498699082432</v>
      </c>
      <c r="Y19" s="24">
        <v>2076178.97</v>
      </c>
      <c r="Z19" s="28">
        <f t="shared" si="2"/>
        <v>0.24728200474583303</v>
      </c>
      <c r="AA19" s="24">
        <v>2043610.46</v>
      </c>
      <c r="AB19" s="28">
        <f t="shared" si="3"/>
        <v>0.24340295262135039</v>
      </c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  <c r="OY19" s="14"/>
      <c r="OZ19" s="14"/>
      <c r="PA19" s="14"/>
      <c r="PB19" s="14"/>
      <c r="PC19" s="14"/>
      <c r="PD19" s="14"/>
      <c r="PE19" s="14"/>
      <c r="PF19" s="14"/>
      <c r="PG19" s="14"/>
      <c r="PH19" s="14"/>
      <c r="PI19" s="14"/>
      <c r="PJ19" s="14"/>
      <c r="PK19" s="14"/>
      <c r="PL19" s="14"/>
      <c r="PM19" s="14"/>
      <c r="PN19" s="14"/>
      <c r="PO19" s="14"/>
      <c r="PP19" s="14"/>
      <c r="PQ19" s="14"/>
      <c r="PR19" s="14"/>
      <c r="PS19" s="14"/>
      <c r="PT19" s="14"/>
      <c r="PU19" s="14"/>
      <c r="PV19" s="14"/>
      <c r="PW19" s="14"/>
      <c r="PX19" s="14"/>
      <c r="PY19" s="14"/>
      <c r="PZ19" s="14"/>
      <c r="QA19" s="14"/>
      <c r="QB19" s="14"/>
      <c r="QC19" s="14"/>
      <c r="QD19" s="14"/>
      <c r="QE19" s="14"/>
      <c r="QF19" s="14"/>
      <c r="QG19" s="14"/>
      <c r="QH19" s="14"/>
      <c r="QI19" s="14"/>
      <c r="QJ19" s="14"/>
      <c r="QK19" s="14"/>
      <c r="QL19" s="14"/>
      <c r="QM19" s="14"/>
      <c r="QN19" s="14"/>
      <c r="QO19" s="14"/>
      <c r="QP19" s="14"/>
      <c r="QQ19" s="14"/>
      <c r="QR19" s="14"/>
      <c r="QS19" s="14"/>
      <c r="QT19" s="14"/>
      <c r="QU19" s="14"/>
      <c r="QV19" s="14"/>
      <c r="QW19" s="14"/>
      <c r="QX19" s="14"/>
      <c r="QY19" s="14"/>
      <c r="QZ19" s="14"/>
      <c r="RA19" s="14"/>
      <c r="RB19" s="14"/>
      <c r="RC19" s="14"/>
      <c r="RD19" s="14"/>
      <c r="RE19" s="14"/>
      <c r="RF19" s="14"/>
      <c r="RG19" s="14"/>
      <c r="RH19" s="14"/>
      <c r="RI19" s="14"/>
      <c r="RJ19" s="14"/>
      <c r="RK19" s="14"/>
      <c r="RL19" s="14"/>
      <c r="RM19" s="14"/>
      <c r="RN19" s="14"/>
      <c r="RO19" s="14"/>
      <c r="RP19" s="14"/>
      <c r="RQ19" s="14"/>
      <c r="RR19" s="14"/>
      <c r="RS19" s="14"/>
      <c r="RT19" s="14"/>
      <c r="RU19" s="14"/>
      <c r="RV19" s="14"/>
      <c r="RW19" s="14"/>
      <c r="RX19" s="14"/>
      <c r="RY19" s="14"/>
      <c r="RZ19" s="14"/>
      <c r="SA19" s="14"/>
      <c r="SB19" s="14"/>
      <c r="SC19" s="14"/>
      <c r="SD19" s="14"/>
      <c r="SE19" s="14"/>
      <c r="SF19" s="14"/>
      <c r="SG19" s="14"/>
      <c r="SH19" s="14"/>
      <c r="SI19" s="14"/>
      <c r="SJ19" s="14"/>
      <c r="SK19" s="14"/>
      <c r="SL19" s="14"/>
      <c r="SM19" s="14"/>
      <c r="SN19" s="14"/>
      <c r="SO19" s="14"/>
      <c r="SP19" s="14"/>
      <c r="SQ19" s="14"/>
      <c r="SR19" s="14"/>
      <c r="SS19" s="14"/>
      <c r="ST19" s="14"/>
      <c r="SU19" s="14"/>
      <c r="SV19" s="14"/>
      <c r="SW19" s="14"/>
      <c r="SX19" s="14"/>
      <c r="SY19" s="14"/>
      <c r="SZ19" s="14"/>
      <c r="TA19" s="14"/>
      <c r="TB19" s="14"/>
      <c r="TC19" s="14"/>
      <c r="TD19" s="14"/>
      <c r="TE19" s="14"/>
      <c r="TF19" s="14"/>
      <c r="TG19" s="14"/>
      <c r="TH19" s="14"/>
      <c r="TI19" s="14"/>
      <c r="TJ19" s="14"/>
      <c r="TK19" s="14"/>
      <c r="TL19" s="14"/>
      <c r="TM19" s="14"/>
      <c r="TN19" s="14"/>
      <c r="TO19" s="14"/>
      <c r="TP19" s="14"/>
      <c r="TQ19" s="14"/>
      <c r="TR19" s="14"/>
      <c r="TS19" s="14"/>
      <c r="TT19" s="14"/>
      <c r="TU19" s="14"/>
      <c r="TV19" s="14"/>
      <c r="TW19" s="14"/>
      <c r="TX19" s="14"/>
      <c r="TY19" s="14"/>
      <c r="TZ19" s="14"/>
      <c r="UA19" s="14"/>
      <c r="UB19" s="14"/>
      <c r="UC19" s="14"/>
      <c r="UD19" s="14"/>
      <c r="UE19" s="14"/>
      <c r="UF19" s="14"/>
      <c r="UG19" s="14"/>
      <c r="UH19" s="14"/>
      <c r="UI19" s="14"/>
      <c r="UJ19" s="14"/>
      <c r="UK19" s="14"/>
      <c r="UL19" s="14"/>
      <c r="UM19" s="14"/>
      <c r="UN19" s="14"/>
      <c r="UO19" s="14"/>
      <c r="UP19" s="14"/>
      <c r="UQ19" s="14"/>
      <c r="UR19" s="14"/>
      <c r="US19" s="14"/>
      <c r="UT19" s="14"/>
      <c r="UU19" s="14"/>
      <c r="UV19" s="14"/>
      <c r="UW19" s="14"/>
      <c r="UX19" s="14"/>
      <c r="UY19" s="14"/>
      <c r="UZ19" s="14"/>
      <c r="VA19" s="14"/>
      <c r="VB19" s="14"/>
      <c r="VC19" s="14"/>
      <c r="VD19" s="14"/>
      <c r="VE19" s="14"/>
      <c r="VF19" s="14"/>
      <c r="VG19" s="14"/>
      <c r="VH19" s="14"/>
      <c r="VI19" s="14"/>
      <c r="VJ19" s="14"/>
      <c r="VK19" s="14"/>
      <c r="VL19" s="14"/>
      <c r="VM19" s="14"/>
      <c r="VN19" s="14"/>
      <c r="VO19" s="14"/>
      <c r="VP19" s="14"/>
      <c r="VQ19" s="14"/>
      <c r="VR19" s="14"/>
      <c r="VS19" s="14"/>
      <c r="VT19" s="14"/>
      <c r="VU19" s="14"/>
      <c r="VV19" s="14"/>
      <c r="VW19" s="14"/>
      <c r="VX19" s="14"/>
      <c r="VY19" s="14"/>
      <c r="VZ19" s="14"/>
      <c r="WA19" s="14"/>
      <c r="WB19" s="14"/>
      <c r="WC19" s="14"/>
      <c r="WD19" s="14"/>
      <c r="WE19" s="14"/>
      <c r="WF19" s="14"/>
      <c r="WG19" s="14"/>
      <c r="WH19" s="14"/>
      <c r="WI19" s="14"/>
      <c r="WJ19" s="14"/>
      <c r="WK19" s="14"/>
      <c r="WL19" s="14"/>
      <c r="WM19" s="14"/>
      <c r="WN19" s="14"/>
      <c r="WO19" s="14"/>
      <c r="WP19" s="14"/>
      <c r="WQ19" s="14"/>
      <c r="WR19" s="14"/>
      <c r="WS19" s="14"/>
      <c r="WT19" s="14"/>
      <c r="WU19" s="14"/>
      <c r="WV19" s="14"/>
      <c r="WW19" s="14"/>
      <c r="WX19" s="14"/>
      <c r="WY19" s="14"/>
      <c r="WZ19" s="14"/>
      <c r="XA19" s="14"/>
      <c r="XB19" s="14"/>
      <c r="XC19" s="14"/>
      <c r="XD19" s="14"/>
      <c r="XE19" s="14"/>
      <c r="XF19" s="14"/>
      <c r="XG19" s="14"/>
      <c r="XH19" s="14"/>
      <c r="XI19" s="14"/>
      <c r="XJ19" s="14"/>
      <c r="XK19" s="14"/>
      <c r="XL19" s="14"/>
      <c r="XM19" s="14"/>
      <c r="XN19" s="14"/>
      <c r="XO19" s="14"/>
      <c r="XP19" s="14"/>
      <c r="XQ19" s="14"/>
      <c r="XR19" s="14"/>
      <c r="XS19" s="14"/>
      <c r="XT19" s="14"/>
      <c r="XU19" s="14"/>
      <c r="XV19" s="14"/>
      <c r="XW19" s="14"/>
      <c r="XX19" s="14"/>
      <c r="XY19" s="14"/>
      <c r="XZ19" s="14"/>
      <c r="YA19" s="14"/>
      <c r="YB19" s="14"/>
      <c r="YC19" s="14"/>
      <c r="YD19" s="14"/>
      <c r="YE19" s="14"/>
      <c r="YF19" s="14"/>
      <c r="YG19" s="14"/>
      <c r="YH19" s="14"/>
      <c r="YI19" s="14"/>
      <c r="YJ19" s="14"/>
      <c r="YK19" s="14"/>
      <c r="YL19" s="14"/>
      <c r="YM19" s="14"/>
      <c r="YN19" s="14"/>
      <c r="YO19" s="14"/>
      <c r="YP19" s="14"/>
      <c r="YQ19" s="14"/>
      <c r="YR19" s="14"/>
      <c r="YS19" s="14"/>
      <c r="YT19" s="14"/>
      <c r="YU19" s="14"/>
      <c r="YV19" s="14"/>
      <c r="YW19" s="14"/>
      <c r="YX19" s="14"/>
      <c r="YY19" s="14"/>
      <c r="YZ19" s="14"/>
      <c r="ZA19" s="14"/>
      <c r="ZB19" s="14"/>
      <c r="ZC19" s="14"/>
      <c r="ZD19" s="14"/>
      <c r="ZE19" s="14"/>
      <c r="ZF19" s="14"/>
      <c r="ZG19" s="14"/>
      <c r="ZH19" s="14"/>
      <c r="ZI19" s="14"/>
      <c r="ZJ19" s="14"/>
      <c r="ZK19" s="14"/>
      <c r="ZL19" s="14"/>
      <c r="ZM19" s="14"/>
      <c r="ZN19" s="14"/>
      <c r="ZO19" s="14"/>
      <c r="ZP19" s="14"/>
      <c r="ZQ19" s="14"/>
      <c r="ZR19" s="14"/>
      <c r="ZS19" s="14"/>
      <c r="ZT19" s="14"/>
      <c r="ZU19" s="14"/>
      <c r="ZV19" s="14"/>
      <c r="ZW19" s="14"/>
      <c r="ZX19" s="14"/>
      <c r="ZY19" s="14"/>
      <c r="ZZ19" s="14"/>
      <c r="AAA19" s="14"/>
      <c r="AAB19" s="14"/>
      <c r="AAC19" s="14"/>
      <c r="AAD19" s="14"/>
      <c r="AAE19" s="14"/>
      <c r="AAF19" s="14"/>
      <c r="AAG19" s="14"/>
      <c r="AAH19" s="14"/>
      <c r="AAI19" s="14"/>
      <c r="AAJ19" s="14"/>
      <c r="AAK19" s="14"/>
      <c r="AAL19" s="14"/>
      <c r="AAM19" s="14"/>
      <c r="AAN19" s="14"/>
      <c r="AAO19" s="14"/>
      <c r="AAP19" s="14"/>
      <c r="AAQ19" s="14"/>
      <c r="AAR19" s="14"/>
      <c r="AAS19" s="14"/>
      <c r="AAT19" s="14"/>
      <c r="AAU19" s="14"/>
      <c r="AAV19" s="14"/>
      <c r="AAW19" s="14"/>
      <c r="AAX19" s="14"/>
      <c r="AAY19" s="14"/>
      <c r="AAZ19" s="14"/>
      <c r="ABA19" s="14"/>
      <c r="ABB19" s="14"/>
      <c r="ABC19" s="14"/>
      <c r="ABD19" s="14"/>
      <c r="ABE19" s="14"/>
      <c r="ABF19" s="14"/>
      <c r="ABG19" s="14"/>
      <c r="ABH19" s="14"/>
      <c r="ABI19" s="14"/>
      <c r="ABJ19" s="14"/>
      <c r="ABK19" s="14"/>
      <c r="ABL19" s="14"/>
      <c r="ABM19" s="14"/>
      <c r="ABN19" s="14"/>
      <c r="ABO19" s="14"/>
      <c r="ABP19" s="14"/>
      <c r="ABQ19" s="14"/>
      <c r="ABR19" s="14"/>
      <c r="ABS19" s="14"/>
      <c r="ABT19" s="14"/>
      <c r="ABU19" s="14"/>
      <c r="ABV19" s="14"/>
      <c r="ABW19" s="14"/>
      <c r="ABX19" s="14"/>
      <c r="ABY19" s="14"/>
      <c r="ABZ19" s="14"/>
      <c r="ACA19" s="14"/>
      <c r="ACB19" s="14"/>
      <c r="ACC19" s="14"/>
      <c r="ACD19" s="14"/>
      <c r="ACE19" s="14"/>
      <c r="ACF19" s="14"/>
      <c r="ACG19" s="14"/>
      <c r="ACH19" s="14"/>
      <c r="ACI19" s="14"/>
      <c r="ACJ19" s="14"/>
      <c r="ACK19" s="14"/>
      <c r="ACL19" s="14"/>
      <c r="ACM19" s="14"/>
      <c r="ACN19" s="14"/>
      <c r="ACO19" s="14"/>
      <c r="ACP19" s="14"/>
      <c r="ACQ19" s="14"/>
      <c r="ACR19" s="14"/>
      <c r="ACS19" s="14"/>
      <c r="ACT19" s="14"/>
      <c r="ACU19" s="14"/>
      <c r="ACV19" s="14"/>
      <c r="ACW19" s="14"/>
      <c r="ACX19" s="14"/>
      <c r="ACY19" s="14"/>
      <c r="ACZ19" s="14"/>
      <c r="ADA19" s="14"/>
      <c r="ADB19" s="14"/>
      <c r="ADC19" s="14"/>
      <c r="ADD19" s="14"/>
      <c r="ADE19" s="14"/>
      <c r="ADF19" s="14"/>
      <c r="ADG19" s="14"/>
      <c r="ADH19" s="14"/>
      <c r="ADI19" s="14"/>
      <c r="ADJ19" s="14"/>
      <c r="ADK19" s="14"/>
      <c r="ADL19" s="14"/>
      <c r="ADM19" s="14"/>
      <c r="ADN19" s="14"/>
      <c r="ADO19" s="14"/>
      <c r="ADP19" s="14"/>
      <c r="ADQ19" s="14"/>
      <c r="ADR19" s="14"/>
      <c r="ADS19" s="14"/>
      <c r="ADT19" s="14"/>
      <c r="ADU19" s="14"/>
      <c r="ADV19" s="14"/>
      <c r="ADW19" s="14"/>
      <c r="ADX19" s="14"/>
      <c r="ADY19" s="14"/>
      <c r="ADZ19" s="14"/>
      <c r="AEA19" s="14"/>
      <c r="AEB19" s="14"/>
      <c r="AEC19" s="14"/>
      <c r="AED19" s="14"/>
      <c r="AEE19" s="14"/>
      <c r="AEF19" s="14"/>
      <c r="AEG19" s="14"/>
      <c r="AEH19" s="14"/>
      <c r="AEI19" s="14"/>
      <c r="AEJ19" s="14"/>
      <c r="AEK19" s="14"/>
      <c r="AEL19" s="14"/>
      <c r="AEM19" s="14"/>
      <c r="AEN19" s="14"/>
      <c r="AEO19" s="14"/>
      <c r="AEP19" s="14"/>
      <c r="AEQ19" s="14"/>
      <c r="AER19" s="14"/>
      <c r="AES19" s="14"/>
      <c r="AET19" s="14"/>
      <c r="AEU19" s="14"/>
      <c r="AEV19" s="14"/>
      <c r="AEW19" s="14"/>
      <c r="AEX19" s="14"/>
      <c r="AEY19" s="14"/>
      <c r="AEZ19" s="14"/>
      <c r="AFA19" s="14"/>
      <c r="AFB19" s="14"/>
      <c r="AFC19" s="14"/>
      <c r="AFD19" s="14"/>
      <c r="AFE19" s="14"/>
      <c r="AFF19" s="14"/>
      <c r="AFG19" s="14"/>
      <c r="AFH19" s="14"/>
      <c r="AFI19" s="14"/>
      <c r="AFJ19" s="14"/>
      <c r="AFK19" s="14"/>
      <c r="AFL19" s="14"/>
      <c r="AFM19" s="14"/>
      <c r="AFN19" s="14"/>
      <c r="AFO19" s="14"/>
      <c r="AFP19" s="14"/>
      <c r="AFQ19" s="14"/>
      <c r="AFR19" s="14"/>
      <c r="AFS19" s="14"/>
      <c r="AFT19" s="14"/>
      <c r="AFU19" s="14"/>
      <c r="AFV19" s="14"/>
      <c r="AFW19" s="14"/>
      <c r="AFX19" s="14"/>
      <c r="AFY19" s="14"/>
      <c r="AFZ19" s="14"/>
      <c r="AGA19" s="14"/>
      <c r="AGB19" s="14"/>
      <c r="AGC19" s="14"/>
      <c r="AGD19" s="14"/>
      <c r="AGE19" s="14"/>
      <c r="AGF19" s="14"/>
      <c r="AGG19" s="14"/>
      <c r="AGH19" s="14"/>
      <c r="AGI19" s="14"/>
      <c r="AGJ19" s="14"/>
      <c r="AGK19" s="14"/>
      <c r="AGL19" s="14"/>
      <c r="AGM19" s="14"/>
      <c r="AGN19" s="14"/>
      <c r="AGO19" s="14"/>
      <c r="AGP19" s="14"/>
      <c r="AGQ19" s="14"/>
      <c r="AGR19" s="14"/>
      <c r="AGS19" s="14"/>
      <c r="AGT19" s="14"/>
      <c r="AGU19" s="14"/>
      <c r="AGV19" s="14"/>
      <c r="AGW19" s="14"/>
      <c r="AGX19" s="14"/>
      <c r="AGY19" s="14"/>
      <c r="AGZ19" s="14"/>
      <c r="AHA19" s="14"/>
      <c r="AHB19" s="14"/>
      <c r="AHC19" s="14"/>
      <c r="AHD19" s="14"/>
      <c r="AHE19" s="14"/>
      <c r="AHF19" s="14"/>
      <c r="AHG19" s="14"/>
      <c r="AHH19" s="14"/>
      <c r="AHI19" s="14"/>
      <c r="AHJ19" s="14"/>
      <c r="AHK19" s="14"/>
      <c r="AHL19" s="14"/>
      <c r="AHM19" s="14"/>
      <c r="AHN19" s="14"/>
      <c r="AHO19" s="14"/>
      <c r="AHP19" s="14"/>
      <c r="AHQ19" s="14"/>
      <c r="AHR19" s="14"/>
      <c r="AHS19" s="14"/>
      <c r="AHT19" s="14"/>
      <c r="AHU19" s="14"/>
      <c r="AHV19" s="14"/>
      <c r="AHW19" s="14"/>
      <c r="AHX19" s="14"/>
      <c r="AHY19" s="14"/>
      <c r="AHZ19" s="14"/>
      <c r="AIA19" s="14"/>
      <c r="AIB19" s="14"/>
      <c r="AIC19" s="14"/>
      <c r="AID19" s="14"/>
      <c r="AIE19" s="14"/>
      <c r="AIF19" s="14"/>
      <c r="AIG19" s="14"/>
      <c r="AIH19" s="14"/>
      <c r="AII19" s="14"/>
      <c r="AIJ19" s="14"/>
      <c r="AIK19" s="14"/>
      <c r="AIL19" s="14"/>
      <c r="AIM19" s="14"/>
      <c r="AIN19" s="14"/>
      <c r="AIO19" s="14"/>
      <c r="AIP19" s="14"/>
      <c r="AIQ19" s="14"/>
      <c r="AIR19" s="14"/>
      <c r="AIS19" s="14"/>
      <c r="AIT19" s="14"/>
      <c r="AIU19" s="14"/>
      <c r="AIV19" s="14"/>
      <c r="AIW19" s="14"/>
      <c r="AIX19" s="14"/>
      <c r="AIY19" s="14"/>
      <c r="AIZ19" s="14"/>
      <c r="AJA19" s="14"/>
      <c r="AJB19" s="14"/>
      <c r="AJC19" s="14"/>
      <c r="AJD19" s="14"/>
      <c r="AJE19" s="14"/>
      <c r="AJF19" s="14"/>
      <c r="AJG19" s="14"/>
      <c r="AJH19" s="14"/>
      <c r="AJI19" s="14"/>
      <c r="AJJ19" s="14"/>
      <c r="AJK19" s="14"/>
      <c r="AJL19" s="14"/>
      <c r="AJM19" s="14"/>
      <c r="AJN19" s="14"/>
      <c r="AJO19" s="14"/>
      <c r="AJP19" s="14"/>
      <c r="AJQ19" s="14"/>
      <c r="AJR19" s="14"/>
      <c r="AJS19" s="14"/>
      <c r="AJT19" s="14"/>
      <c r="AJU19" s="14"/>
      <c r="AJV19" s="14"/>
      <c r="AJW19" s="14"/>
      <c r="AJX19" s="14"/>
      <c r="AJY19" s="14"/>
      <c r="AJZ19" s="14"/>
      <c r="AKA19" s="14"/>
      <c r="AKB19" s="14"/>
      <c r="AKC19" s="14"/>
      <c r="AKD19" s="14"/>
      <c r="AKE19" s="14"/>
      <c r="AKF19" s="14"/>
      <c r="AKG19" s="14"/>
      <c r="AKH19" s="14"/>
      <c r="AKI19" s="14"/>
      <c r="AKJ19" s="14"/>
      <c r="AKK19" s="14"/>
      <c r="AKL19" s="14"/>
      <c r="AKM19" s="14"/>
      <c r="AKN19" s="14"/>
      <c r="AKO19" s="14"/>
      <c r="AKP19" s="14"/>
      <c r="AKQ19" s="14"/>
      <c r="AKR19" s="14"/>
      <c r="AKS19" s="14"/>
      <c r="AKT19" s="14"/>
      <c r="AKU19" s="14"/>
      <c r="AKV19" s="14"/>
      <c r="AKW19" s="14"/>
      <c r="AKX19" s="14"/>
      <c r="AKY19" s="14"/>
      <c r="AKZ19" s="14"/>
      <c r="ALA19" s="14"/>
      <c r="ALB19" s="14"/>
      <c r="ALC19" s="14"/>
      <c r="ALD19" s="14"/>
      <c r="ALE19" s="14"/>
      <c r="ALF19" s="14"/>
      <c r="ALG19" s="14"/>
      <c r="ALH19" s="14"/>
      <c r="ALI19" s="14"/>
      <c r="ALJ19" s="14"/>
      <c r="ALK19" s="14"/>
      <c r="ALL19" s="14"/>
      <c r="ALM19" s="14"/>
      <c r="ALN19" s="14"/>
      <c r="ALO19" s="14"/>
      <c r="ALP19" s="14"/>
      <c r="ALQ19" s="14"/>
      <c r="ALR19" s="14"/>
      <c r="ALS19" s="14"/>
      <c r="ALT19" s="14"/>
      <c r="ALU19" s="14"/>
      <c r="ALV19" s="14"/>
      <c r="ALW19" s="14"/>
      <c r="ALX19" s="14"/>
      <c r="ALY19" s="14"/>
      <c r="ALZ19" s="14"/>
      <c r="AMA19" s="14"/>
      <c r="AMB19" s="14"/>
      <c r="AMC19" s="14"/>
      <c r="AMD19" s="14"/>
      <c r="AME19" s="14"/>
      <c r="AMF19" s="14"/>
      <c r="AMG19" s="14"/>
      <c r="AMH19" s="14"/>
      <c r="AMI19" s="14"/>
      <c r="AMJ19" s="14"/>
      <c r="AMK19" s="14"/>
      <c r="AML19" s="14"/>
    </row>
    <row r="20" spans="1:1026" ht="33.75" x14ac:dyDescent="0.2">
      <c r="A20" s="9" t="s">
        <v>33</v>
      </c>
      <c r="B20" s="8" t="s">
        <v>34</v>
      </c>
      <c r="C20" s="9" t="s">
        <v>35</v>
      </c>
      <c r="D20" s="9" t="s">
        <v>43</v>
      </c>
      <c r="E20" s="9" t="s">
        <v>37</v>
      </c>
      <c r="F20" s="9" t="s">
        <v>44</v>
      </c>
      <c r="G20" s="9" t="s">
        <v>102</v>
      </c>
      <c r="H20" s="8" t="s">
        <v>38</v>
      </c>
      <c r="I20" s="8" t="s">
        <v>45</v>
      </c>
      <c r="J20" s="11" t="s">
        <v>86</v>
      </c>
      <c r="K20" s="9">
        <v>1</v>
      </c>
      <c r="L20" s="9" t="s">
        <v>54</v>
      </c>
      <c r="M20" s="8" t="s">
        <v>41</v>
      </c>
      <c r="N20" s="9">
        <v>1</v>
      </c>
      <c r="O20" s="16"/>
      <c r="P20" s="16"/>
      <c r="Q20" s="16"/>
      <c r="R20" s="24">
        <f>O20+P20+Q20</f>
        <v>0</v>
      </c>
      <c r="S20" s="16"/>
      <c r="T20" s="24">
        <v>116742144</v>
      </c>
      <c r="U20" s="24">
        <v>0</v>
      </c>
      <c r="V20" s="25">
        <f t="shared" si="4"/>
        <v>116742144</v>
      </c>
      <c r="W20" s="24">
        <v>116342137.58</v>
      </c>
      <c r="X20" s="28">
        <f t="shared" ref="X20:X28" si="5">W20/V20</f>
        <v>0.99657359025374759</v>
      </c>
      <c r="Y20" s="24">
        <v>63499207.799999997</v>
      </c>
      <c r="Z20" s="28">
        <f t="shared" ref="Z20:Z28" si="6">Y20/V20</f>
        <v>0.54392703118421393</v>
      </c>
      <c r="AA20" s="24">
        <v>61586020.799999997</v>
      </c>
      <c r="AB20" s="28">
        <f t="shared" ref="AB20:AB28" si="7">AA20/V20</f>
        <v>0.52753888775590752</v>
      </c>
    </row>
    <row r="21" spans="1:1026" s="15" customFormat="1" ht="45" x14ac:dyDescent="0.2">
      <c r="A21" s="30" t="s">
        <v>33</v>
      </c>
      <c r="B21" s="11" t="s">
        <v>34</v>
      </c>
      <c r="C21" s="30" t="s">
        <v>35</v>
      </c>
      <c r="D21" s="30" t="s">
        <v>47</v>
      </c>
      <c r="E21" s="30" t="s">
        <v>37</v>
      </c>
      <c r="F21" s="30" t="s">
        <v>49</v>
      </c>
      <c r="G21" s="30" t="s">
        <v>102</v>
      </c>
      <c r="H21" s="11" t="s">
        <v>38</v>
      </c>
      <c r="I21" s="11" t="s">
        <v>96</v>
      </c>
      <c r="J21" s="11" t="s">
        <v>87</v>
      </c>
      <c r="K21" s="30">
        <v>1</v>
      </c>
      <c r="L21" s="30" t="s">
        <v>54</v>
      </c>
      <c r="M21" s="11" t="s">
        <v>41</v>
      </c>
      <c r="N21" s="30">
        <v>3</v>
      </c>
      <c r="O21" s="16"/>
      <c r="P21" s="16"/>
      <c r="Q21" s="16"/>
      <c r="R21" s="24">
        <f t="shared" ref="R21:R28" si="8">O21+P21+Q21</f>
        <v>0</v>
      </c>
      <c r="S21" s="16"/>
      <c r="T21" s="24">
        <v>9173131</v>
      </c>
      <c r="U21" s="24">
        <v>0</v>
      </c>
      <c r="V21" s="31">
        <f t="shared" si="4"/>
        <v>9173131</v>
      </c>
      <c r="W21" s="24">
        <v>7553755.6900000004</v>
      </c>
      <c r="X21" s="28">
        <f t="shared" si="5"/>
        <v>0.82346536749556942</v>
      </c>
      <c r="Y21" s="24">
        <v>4697170.83</v>
      </c>
      <c r="Z21" s="28">
        <f t="shared" si="6"/>
        <v>0.51205753302770884</v>
      </c>
      <c r="AA21" s="24">
        <v>4696970.83</v>
      </c>
      <c r="AB21" s="28">
        <f t="shared" si="7"/>
        <v>0.51203573022122983</v>
      </c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14"/>
      <c r="NU21" s="14"/>
      <c r="NV21" s="14"/>
      <c r="NW21" s="14"/>
      <c r="NX21" s="14"/>
      <c r="NY21" s="14"/>
      <c r="NZ21" s="14"/>
      <c r="OA21" s="14"/>
      <c r="OB21" s="14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4"/>
      <c r="PB21" s="14"/>
      <c r="PC21" s="14"/>
      <c r="PD21" s="14"/>
      <c r="PE21" s="14"/>
      <c r="PF21" s="14"/>
      <c r="PG21" s="14"/>
      <c r="PH21" s="14"/>
      <c r="PI21" s="14"/>
      <c r="PJ21" s="14"/>
      <c r="PK21" s="14"/>
      <c r="PL21" s="14"/>
      <c r="PM21" s="14"/>
      <c r="PN21" s="14"/>
      <c r="PO21" s="14"/>
      <c r="PP21" s="14"/>
      <c r="PQ21" s="14"/>
      <c r="PR21" s="14"/>
      <c r="PS21" s="14"/>
      <c r="PT21" s="14"/>
      <c r="PU21" s="14"/>
      <c r="PV21" s="14"/>
      <c r="PW21" s="14"/>
      <c r="PX21" s="14"/>
      <c r="PY21" s="14"/>
      <c r="PZ21" s="14"/>
      <c r="QA21" s="14"/>
      <c r="QB21" s="14"/>
      <c r="QC21" s="14"/>
      <c r="QD21" s="14"/>
      <c r="QE21" s="14"/>
      <c r="QF21" s="14"/>
      <c r="QG21" s="14"/>
      <c r="QH21" s="14"/>
      <c r="QI21" s="14"/>
      <c r="QJ21" s="14"/>
      <c r="QK21" s="14"/>
      <c r="QL21" s="14"/>
      <c r="QM21" s="14"/>
      <c r="QN21" s="14"/>
      <c r="QO21" s="14"/>
      <c r="QP21" s="14"/>
      <c r="QQ21" s="14"/>
      <c r="QR21" s="14"/>
      <c r="QS21" s="14"/>
      <c r="QT21" s="14"/>
      <c r="QU21" s="14"/>
      <c r="QV21" s="14"/>
      <c r="QW21" s="14"/>
      <c r="QX21" s="14"/>
      <c r="QY21" s="14"/>
      <c r="QZ21" s="14"/>
      <c r="RA21" s="14"/>
      <c r="RB21" s="14"/>
      <c r="RC21" s="14"/>
      <c r="RD21" s="14"/>
      <c r="RE21" s="14"/>
      <c r="RF21" s="14"/>
      <c r="RG21" s="14"/>
      <c r="RH21" s="14"/>
      <c r="RI21" s="14"/>
      <c r="RJ21" s="14"/>
      <c r="RK21" s="14"/>
      <c r="RL21" s="14"/>
      <c r="RM21" s="14"/>
      <c r="RN21" s="14"/>
      <c r="RO21" s="14"/>
      <c r="RP21" s="14"/>
      <c r="RQ21" s="14"/>
      <c r="RR21" s="14"/>
      <c r="RS21" s="14"/>
      <c r="RT21" s="14"/>
      <c r="RU21" s="14"/>
      <c r="RV21" s="14"/>
      <c r="RW21" s="14"/>
      <c r="RX21" s="14"/>
      <c r="RY21" s="14"/>
      <c r="RZ21" s="14"/>
      <c r="SA21" s="14"/>
      <c r="SB21" s="14"/>
      <c r="SC21" s="14"/>
      <c r="SD21" s="14"/>
      <c r="SE21" s="14"/>
      <c r="SF21" s="14"/>
      <c r="SG21" s="14"/>
      <c r="SH21" s="14"/>
      <c r="SI21" s="14"/>
      <c r="SJ21" s="14"/>
      <c r="SK21" s="14"/>
      <c r="SL21" s="14"/>
      <c r="SM21" s="14"/>
      <c r="SN21" s="14"/>
      <c r="SO21" s="14"/>
      <c r="SP21" s="14"/>
      <c r="SQ21" s="14"/>
      <c r="SR21" s="14"/>
      <c r="SS21" s="14"/>
      <c r="ST21" s="14"/>
      <c r="SU21" s="14"/>
      <c r="SV21" s="14"/>
      <c r="SW21" s="14"/>
      <c r="SX21" s="14"/>
      <c r="SY21" s="14"/>
      <c r="SZ21" s="14"/>
      <c r="TA21" s="14"/>
      <c r="TB21" s="14"/>
      <c r="TC21" s="14"/>
      <c r="TD21" s="14"/>
      <c r="TE21" s="14"/>
      <c r="TF21" s="14"/>
      <c r="TG21" s="14"/>
      <c r="TH21" s="14"/>
      <c r="TI21" s="14"/>
      <c r="TJ21" s="14"/>
      <c r="TK21" s="14"/>
      <c r="TL21" s="14"/>
      <c r="TM21" s="14"/>
      <c r="TN21" s="14"/>
      <c r="TO21" s="14"/>
      <c r="TP21" s="14"/>
      <c r="TQ21" s="14"/>
      <c r="TR21" s="14"/>
      <c r="TS21" s="14"/>
      <c r="TT21" s="14"/>
      <c r="TU21" s="14"/>
      <c r="TV21" s="14"/>
      <c r="TW21" s="14"/>
      <c r="TX21" s="14"/>
      <c r="TY21" s="14"/>
      <c r="TZ21" s="14"/>
      <c r="UA21" s="14"/>
      <c r="UB21" s="14"/>
      <c r="UC21" s="14"/>
      <c r="UD21" s="14"/>
      <c r="UE21" s="14"/>
      <c r="UF21" s="14"/>
      <c r="UG21" s="14"/>
      <c r="UH21" s="14"/>
      <c r="UI21" s="14"/>
      <c r="UJ21" s="14"/>
      <c r="UK21" s="14"/>
      <c r="UL21" s="14"/>
      <c r="UM21" s="14"/>
      <c r="UN21" s="14"/>
      <c r="UO21" s="14"/>
      <c r="UP21" s="14"/>
      <c r="UQ21" s="14"/>
      <c r="UR21" s="14"/>
      <c r="US21" s="14"/>
      <c r="UT21" s="14"/>
      <c r="UU21" s="14"/>
      <c r="UV21" s="14"/>
      <c r="UW21" s="14"/>
      <c r="UX21" s="14"/>
      <c r="UY21" s="14"/>
      <c r="UZ21" s="14"/>
      <c r="VA21" s="14"/>
      <c r="VB21" s="14"/>
      <c r="VC21" s="14"/>
      <c r="VD21" s="14"/>
      <c r="VE21" s="14"/>
      <c r="VF21" s="14"/>
      <c r="VG21" s="14"/>
      <c r="VH21" s="14"/>
      <c r="VI21" s="14"/>
      <c r="VJ21" s="14"/>
      <c r="VK21" s="14"/>
      <c r="VL21" s="14"/>
      <c r="VM21" s="14"/>
      <c r="VN21" s="14"/>
      <c r="VO21" s="14"/>
      <c r="VP21" s="14"/>
      <c r="VQ21" s="14"/>
      <c r="VR21" s="14"/>
      <c r="VS21" s="14"/>
      <c r="VT21" s="14"/>
      <c r="VU21" s="14"/>
      <c r="VV21" s="14"/>
      <c r="VW21" s="14"/>
      <c r="VX21" s="14"/>
      <c r="VY21" s="14"/>
      <c r="VZ21" s="14"/>
      <c r="WA21" s="14"/>
      <c r="WB21" s="14"/>
      <c r="WC21" s="14"/>
      <c r="WD21" s="14"/>
      <c r="WE21" s="14"/>
      <c r="WF21" s="14"/>
      <c r="WG21" s="14"/>
      <c r="WH21" s="14"/>
      <c r="WI21" s="14"/>
      <c r="WJ21" s="14"/>
      <c r="WK21" s="14"/>
      <c r="WL21" s="14"/>
      <c r="WM21" s="14"/>
      <c r="WN21" s="14"/>
      <c r="WO21" s="14"/>
      <c r="WP21" s="14"/>
      <c r="WQ21" s="14"/>
      <c r="WR21" s="14"/>
      <c r="WS21" s="14"/>
      <c r="WT21" s="14"/>
      <c r="WU21" s="14"/>
      <c r="WV21" s="14"/>
      <c r="WW21" s="14"/>
      <c r="WX21" s="14"/>
      <c r="WY21" s="14"/>
      <c r="WZ21" s="14"/>
      <c r="XA21" s="14"/>
      <c r="XB21" s="14"/>
      <c r="XC21" s="14"/>
      <c r="XD21" s="14"/>
      <c r="XE21" s="14"/>
      <c r="XF21" s="14"/>
      <c r="XG21" s="14"/>
      <c r="XH21" s="14"/>
      <c r="XI21" s="14"/>
      <c r="XJ21" s="14"/>
      <c r="XK21" s="14"/>
      <c r="XL21" s="14"/>
      <c r="XM21" s="14"/>
      <c r="XN21" s="14"/>
      <c r="XO21" s="14"/>
      <c r="XP21" s="14"/>
      <c r="XQ21" s="14"/>
      <c r="XR21" s="14"/>
      <c r="XS21" s="14"/>
      <c r="XT21" s="14"/>
      <c r="XU21" s="14"/>
      <c r="XV21" s="14"/>
      <c r="XW21" s="14"/>
      <c r="XX21" s="14"/>
      <c r="XY21" s="14"/>
      <c r="XZ21" s="14"/>
      <c r="YA21" s="14"/>
      <c r="YB21" s="14"/>
      <c r="YC21" s="14"/>
      <c r="YD21" s="14"/>
      <c r="YE21" s="14"/>
      <c r="YF21" s="14"/>
      <c r="YG21" s="14"/>
      <c r="YH21" s="14"/>
      <c r="YI21" s="14"/>
      <c r="YJ21" s="14"/>
      <c r="YK21" s="14"/>
      <c r="YL21" s="14"/>
      <c r="YM21" s="14"/>
      <c r="YN21" s="14"/>
      <c r="YO21" s="14"/>
      <c r="YP21" s="14"/>
      <c r="YQ21" s="14"/>
      <c r="YR21" s="14"/>
      <c r="YS21" s="14"/>
      <c r="YT21" s="14"/>
      <c r="YU21" s="14"/>
      <c r="YV21" s="14"/>
      <c r="YW21" s="14"/>
      <c r="YX21" s="14"/>
      <c r="YY21" s="14"/>
      <c r="YZ21" s="14"/>
      <c r="ZA21" s="14"/>
      <c r="ZB21" s="14"/>
      <c r="ZC21" s="14"/>
      <c r="ZD21" s="14"/>
      <c r="ZE21" s="14"/>
      <c r="ZF21" s="14"/>
      <c r="ZG21" s="14"/>
      <c r="ZH21" s="14"/>
      <c r="ZI21" s="14"/>
      <c r="ZJ21" s="14"/>
      <c r="ZK21" s="14"/>
      <c r="ZL21" s="14"/>
      <c r="ZM21" s="14"/>
      <c r="ZN21" s="14"/>
      <c r="ZO21" s="14"/>
      <c r="ZP21" s="14"/>
      <c r="ZQ21" s="14"/>
      <c r="ZR21" s="14"/>
      <c r="ZS21" s="14"/>
      <c r="ZT21" s="14"/>
      <c r="ZU21" s="14"/>
      <c r="ZV21" s="14"/>
      <c r="ZW21" s="14"/>
      <c r="ZX21" s="14"/>
      <c r="ZY21" s="14"/>
      <c r="ZZ21" s="14"/>
      <c r="AAA21" s="14"/>
      <c r="AAB21" s="14"/>
      <c r="AAC21" s="14"/>
      <c r="AAD21" s="14"/>
      <c r="AAE21" s="14"/>
      <c r="AAF21" s="14"/>
      <c r="AAG21" s="14"/>
      <c r="AAH21" s="14"/>
      <c r="AAI21" s="14"/>
      <c r="AAJ21" s="14"/>
      <c r="AAK21" s="14"/>
      <c r="AAL21" s="14"/>
      <c r="AAM21" s="14"/>
      <c r="AAN21" s="14"/>
      <c r="AAO21" s="14"/>
      <c r="AAP21" s="14"/>
      <c r="AAQ21" s="14"/>
      <c r="AAR21" s="14"/>
      <c r="AAS21" s="14"/>
      <c r="AAT21" s="14"/>
      <c r="AAU21" s="14"/>
      <c r="AAV21" s="14"/>
      <c r="AAW21" s="14"/>
      <c r="AAX21" s="14"/>
      <c r="AAY21" s="14"/>
      <c r="AAZ21" s="14"/>
      <c r="ABA21" s="14"/>
      <c r="ABB21" s="14"/>
      <c r="ABC21" s="14"/>
      <c r="ABD21" s="14"/>
      <c r="ABE21" s="14"/>
      <c r="ABF21" s="14"/>
      <c r="ABG21" s="14"/>
      <c r="ABH21" s="14"/>
      <c r="ABI21" s="14"/>
      <c r="ABJ21" s="14"/>
      <c r="ABK21" s="14"/>
      <c r="ABL21" s="14"/>
      <c r="ABM21" s="14"/>
      <c r="ABN21" s="14"/>
      <c r="ABO21" s="14"/>
      <c r="ABP21" s="14"/>
      <c r="ABQ21" s="14"/>
      <c r="ABR21" s="14"/>
      <c r="ABS21" s="14"/>
      <c r="ABT21" s="14"/>
      <c r="ABU21" s="14"/>
      <c r="ABV21" s="14"/>
      <c r="ABW21" s="14"/>
      <c r="ABX21" s="14"/>
      <c r="ABY21" s="14"/>
      <c r="ABZ21" s="14"/>
      <c r="ACA21" s="14"/>
      <c r="ACB21" s="14"/>
      <c r="ACC21" s="14"/>
      <c r="ACD21" s="14"/>
      <c r="ACE21" s="14"/>
      <c r="ACF21" s="14"/>
      <c r="ACG21" s="14"/>
      <c r="ACH21" s="14"/>
      <c r="ACI21" s="14"/>
      <c r="ACJ21" s="14"/>
      <c r="ACK21" s="14"/>
      <c r="ACL21" s="14"/>
      <c r="ACM21" s="14"/>
      <c r="ACN21" s="14"/>
      <c r="ACO21" s="14"/>
      <c r="ACP21" s="14"/>
      <c r="ACQ21" s="14"/>
      <c r="ACR21" s="14"/>
      <c r="ACS21" s="14"/>
      <c r="ACT21" s="14"/>
      <c r="ACU21" s="14"/>
      <c r="ACV21" s="14"/>
      <c r="ACW21" s="14"/>
      <c r="ACX21" s="14"/>
      <c r="ACY21" s="14"/>
      <c r="ACZ21" s="14"/>
      <c r="ADA21" s="14"/>
      <c r="ADB21" s="14"/>
      <c r="ADC21" s="14"/>
      <c r="ADD21" s="14"/>
      <c r="ADE21" s="14"/>
      <c r="ADF21" s="14"/>
      <c r="ADG21" s="14"/>
      <c r="ADH21" s="14"/>
      <c r="ADI21" s="14"/>
      <c r="ADJ21" s="14"/>
      <c r="ADK21" s="14"/>
      <c r="ADL21" s="14"/>
      <c r="ADM21" s="14"/>
      <c r="ADN21" s="14"/>
      <c r="ADO21" s="14"/>
      <c r="ADP21" s="14"/>
      <c r="ADQ21" s="14"/>
      <c r="ADR21" s="14"/>
      <c r="ADS21" s="14"/>
      <c r="ADT21" s="14"/>
      <c r="ADU21" s="14"/>
      <c r="ADV21" s="14"/>
      <c r="ADW21" s="14"/>
      <c r="ADX21" s="14"/>
      <c r="ADY21" s="14"/>
      <c r="ADZ21" s="14"/>
      <c r="AEA21" s="14"/>
      <c r="AEB21" s="14"/>
      <c r="AEC21" s="14"/>
      <c r="AED21" s="14"/>
      <c r="AEE21" s="14"/>
      <c r="AEF21" s="14"/>
      <c r="AEG21" s="14"/>
      <c r="AEH21" s="14"/>
      <c r="AEI21" s="14"/>
      <c r="AEJ21" s="14"/>
      <c r="AEK21" s="14"/>
      <c r="AEL21" s="14"/>
      <c r="AEM21" s="14"/>
      <c r="AEN21" s="14"/>
      <c r="AEO21" s="14"/>
      <c r="AEP21" s="14"/>
      <c r="AEQ21" s="14"/>
      <c r="AER21" s="14"/>
      <c r="AES21" s="14"/>
      <c r="AET21" s="14"/>
      <c r="AEU21" s="14"/>
      <c r="AEV21" s="14"/>
      <c r="AEW21" s="14"/>
      <c r="AEX21" s="14"/>
      <c r="AEY21" s="14"/>
      <c r="AEZ21" s="14"/>
      <c r="AFA21" s="14"/>
      <c r="AFB21" s="14"/>
      <c r="AFC21" s="14"/>
      <c r="AFD21" s="14"/>
      <c r="AFE21" s="14"/>
      <c r="AFF21" s="14"/>
      <c r="AFG21" s="14"/>
      <c r="AFH21" s="14"/>
      <c r="AFI21" s="14"/>
      <c r="AFJ21" s="14"/>
      <c r="AFK21" s="14"/>
      <c r="AFL21" s="14"/>
      <c r="AFM21" s="14"/>
      <c r="AFN21" s="14"/>
      <c r="AFO21" s="14"/>
      <c r="AFP21" s="14"/>
      <c r="AFQ21" s="14"/>
      <c r="AFR21" s="14"/>
      <c r="AFS21" s="14"/>
      <c r="AFT21" s="14"/>
      <c r="AFU21" s="14"/>
      <c r="AFV21" s="14"/>
      <c r="AFW21" s="14"/>
      <c r="AFX21" s="14"/>
      <c r="AFY21" s="14"/>
      <c r="AFZ21" s="14"/>
      <c r="AGA21" s="14"/>
      <c r="AGB21" s="14"/>
      <c r="AGC21" s="14"/>
      <c r="AGD21" s="14"/>
      <c r="AGE21" s="14"/>
      <c r="AGF21" s="14"/>
      <c r="AGG21" s="14"/>
      <c r="AGH21" s="14"/>
      <c r="AGI21" s="14"/>
      <c r="AGJ21" s="14"/>
      <c r="AGK21" s="14"/>
      <c r="AGL21" s="14"/>
      <c r="AGM21" s="14"/>
      <c r="AGN21" s="14"/>
      <c r="AGO21" s="14"/>
      <c r="AGP21" s="14"/>
      <c r="AGQ21" s="14"/>
      <c r="AGR21" s="14"/>
      <c r="AGS21" s="14"/>
      <c r="AGT21" s="14"/>
      <c r="AGU21" s="14"/>
      <c r="AGV21" s="14"/>
      <c r="AGW21" s="14"/>
      <c r="AGX21" s="14"/>
      <c r="AGY21" s="14"/>
      <c r="AGZ21" s="14"/>
      <c r="AHA21" s="14"/>
      <c r="AHB21" s="14"/>
      <c r="AHC21" s="14"/>
      <c r="AHD21" s="14"/>
      <c r="AHE21" s="14"/>
      <c r="AHF21" s="14"/>
      <c r="AHG21" s="14"/>
      <c r="AHH21" s="14"/>
      <c r="AHI21" s="14"/>
      <c r="AHJ21" s="14"/>
      <c r="AHK21" s="14"/>
      <c r="AHL21" s="14"/>
      <c r="AHM21" s="14"/>
      <c r="AHN21" s="14"/>
      <c r="AHO21" s="14"/>
      <c r="AHP21" s="14"/>
      <c r="AHQ21" s="14"/>
      <c r="AHR21" s="14"/>
      <c r="AHS21" s="14"/>
      <c r="AHT21" s="14"/>
      <c r="AHU21" s="14"/>
      <c r="AHV21" s="14"/>
      <c r="AHW21" s="14"/>
      <c r="AHX21" s="14"/>
      <c r="AHY21" s="14"/>
      <c r="AHZ21" s="14"/>
      <c r="AIA21" s="14"/>
      <c r="AIB21" s="14"/>
      <c r="AIC21" s="14"/>
      <c r="AID21" s="14"/>
      <c r="AIE21" s="14"/>
      <c r="AIF21" s="14"/>
      <c r="AIG21" s="14"/>
      <c r="AIH21" s="14"/>
      <c r="AII21" s="14"/>
      <c r="AIJ21" s="14"/>
      <c r="AIK21" s="14"/>
      <c r="AIL21" s="14"/>
      <c r="AIM21" s="14"/>
      <c r="AIN21" s="14"/>
      <c r="AIO21" s="14"/>
      <c r="AIP21" s="14"/>
      <c r="AIQ21" s="14"/>
      <c r="AIR21" s="14"/>
      <c r="AIS21" s="14"/>
      <c r="AIT21" s="14"/>
      <c r="AIU21" s="14"/>
      <c r="AIV21" s="14"/>
      <c r="AIW21" s="14"/>
      <c r="AIX21" s="14"/>
      <c r="AIY21" s="14"/>
      <c r="AIZ21" s="14"/>
      <c r="AJA21" s="14"/>
      <c r="AJB21" s="14"/>
      <c r="AJC21" s="14"/>
      <c r="AJD21" s="14"/>
      <c r="AJE21" s="14"/>
      <c r="AJF21" s="14"/>
      <c r="AJG21" s="14"/>
      <c r="AJH21" s="14"/>
      <c r="AJI21" s="14"/>
      <c r="AJJ21" s="14"/>
      <c r="AJK21" s="14"/>
      <c r="AJL21" s="14"/>
      <c r="AJM21" s="14"/>
      <c r="AJN21" s="14"/>
      <c r="AJO21" s="14"/>
      <c r="AJP21" s="14"/>
      <c r="AJQ21" s="14"/>
      <c r="AJR21" s="14"/>
      <c r="AJS21" s="14"/>
      <c r="AJT21" s="14"/>
      <c r="AJU21" s="14"/>
      <c r="AJV21" s="14"/>
      <c r="AJW21" s="14"/>
      <c r="AJX21" s="14"/>
      <c r="AJY21" s="14"/>
      <c r="AJZ21" s="14"/>
      <c r="AKA21" s="14"/>
      <c r="AKB21" s="14"/>
      <c r="AKC21" s="14"/>
      <c r="AKD21" s="14"/>
      <c r="AKE21" s="14"/>
      <c r="AKF21" s="14"/>
      <c r="AKG21" s="14"/>
      <c r="AKH21" s="14"/>
      <c r="AKI21" s="14"/>
      <c r="AKJ21" s="14"/>
      <c r="AKK21" s="14"/>
      <c r="AKL21" s="14"/>
      <c r="AKM21" s="14"/>
      <c r="AKN21" s="14"/>
      <c r="AKO21" s="14"/>
      <c r="AKP21" s="14"/>
      <c r="AKQ21" s="14"/>
      <c r="AKR21" s="14"/>
      <c r="AKS21" s="14"/>
      <c r="AKT21" s="14"/>
      <c r="AKU21" s="14"/>
      <c r="AKV21" s="14"/>
      <c r="AKW21" s="14"/>
      <c r="AKX21" s="14"/>
      <c r="AKY21" s="14"/>
      <c r="AKZ21" s="14"/>
      <c r="ALA21" s="14"/>
      <c r="ALB21" s="14"/>
      <c r="ALC21" s="14"/>
      <c r="ALD21" s="14"/>
      <c r="ALE21" s="14"/>
      <c r="ALF21" s="14"/>
      <c r="ALG21" s="14"/>
      <c r="ALH21" s="14"/>
      <c r="ALI21" s="14"/>
      <c r="ALJ21" s="14"/>
      <c r="ALK21" s="14"/>
      <c r="ALL21" s="14"/>
      <c r="ALM21" s="14"/>
      <c r="ALN21" s="14"/>
      <c r="ALO21" s="14"/>
      <c r="ALP21" s="14"/>
      <c r="ALQ21" s="14"/>
      <c r="ALR21" s="14"/>
      <c r="ALS21" s="14"/>
      <c r="ALT21" s="14"/>
      <c r="ALU21" s="14"/>
      <c r="ALV21" s="14"/>
      <c r="ALW21" s="14"/>
      <c r="ALX21" s="14"/>
      <c r="ALY21" s="14"/>
      <c r="ALZ21" s="14"/>
      <c r="AMA21" s="14"/>
      <c r="AMB21" s="14"/>
      <c r="AMC21" s="14"/>
      <c r="AMD21" s="14"/>
      <c r="AME21" s="14"/>
      <c r="AMF21" s="14"/>
      <c r="AMG21" s="14"/>
      <c r="AMH21" s="14"/>
      <c r="AMI21" s="14"/>
      <c r="AMJ21" s="14"/>
      <c r="AMK21" s="14"/>
      <c r="AML21" s="14"/>
    </row>
    <row r="22" spans="1:1026" s="15" customFormat="1" ht="45" x14ac:dyDescent="0.2">
      <c r="A22" s="30" t="s">
        <v>33</v>
      </c>
      <c r="B22" s="11" t="s">
        <v>34</v>
      </c>
      <c r="C22" s="30" t="s">
        <v>35</v>
      </c>
      <c r="D22" s="30" t="s">
        <v>43</v>
      </c>
      <c r="E22" s="30" t="s">
        <v>37</v>
      </c>
      <c r="F22" s="30" t="s">
        <v>46</v>
      </c>
      <c r="G22" s="30" t="s">
        <v>102</v>
      </c>
      <c r="H22" s="11" t="s">
        <v>38</v>
      </c>
      <c r="I22" s="11" t="s">
        <v>97</v>
      </c>
      <c r="J22" s="11" t="s">
        <v>88</v>
      </c>
      <c r="K22" s="30">
        <v>1</v>
      </c>
      <c r="L22" s="30" t="s">
        <v>54</v>
      </c>
      <c r="M22" s="11" t="s">
        <v>41</v>
      </c>
      <c r="N22" s="30">
        <v>3</v>
      </c>
      <c r="O22" s="16"/>
      <c r="P22" s="16"/>
      <c r="Q22" s="16"/>
      <c r="R22" s="24">
        <f t="shared" ref="R22:R23" si="9">O22+P22+Q22</f>
        <v>0</v>
      </c>
      <c r="S22" s="16"/>
      <c r="T22" s="24">
        <v>1021955</v>
      </c>
      <c r="U22" s="24">
        <v>0</v>
      </c>
      <c r="V22" s="31">
        <f t="shared" ref="V22:V23" si="10">R22+S22+T22+U22</f>
        <v>1021955</v>
      </c>
      <c r="W22" s="24">
        <v>255486</v>
      </c>
      <c r="X22" s="28">
        <f t="shared" ref="X22:X23" si="11">W22/V22</f>
        <v>0.2499973090791669</v>
      </c>
      <c r="Y22" s="24">
        <v>255173.6</v>
      </c>
      <c r="Z22" s="28">
        <f t="shared" ref="Z22:Z23" si="12">Y22/V22</f>
        <v>0.24969162047252572</v>
      </c>
      <c r="AA22" s="24">
        <v>255173.6</v>
      </c>
      <c r="AB22" s="28">
        <f t="shared" ref="AB22:AB23" si="13">AA22/V22</f>
        <v>0.24969162047252572</v>
      </c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  <c r="NG22" s="14"/>
      <c r="NH22" s="14"/>
      <c r="NI22" s="14"/>
      <c r="NJ22" s="14"/>
      <c r="NK22" s="14"/>
      <c r="NL22" s="14"/>
      <c r="NM22" s="14"/>
      <c r="NN22" s="14"/>
      <c r="NO22" s="14"/>
      <c r="NP22" s="14"/>
      <c r="NQ22" s="14"/>
      <c r="NR22" s="14"/>
      <c r="NS22" s="14"/>
      <c r="NT22" s="14"/>
      <c r="NU22" s="14"/>
      <c r="NV22" s="14"/>
      <c r="NW22" s="14"/>
      <c r="NX22" s="14"/>
      <c r="NY22" s="14"/>
      <c r="NZ22" s="14"/>
      <c r="OA22" s="14"/>
      <c r="OB22" s="14"/>
      <c r="OC22" s="14"/>
      <c r="OD22" s="14"/>
      <c r="OE22" s="14"/>
      <c r="OF22" s="14"/>
      <c r="OG22" s="14"/>
      <c r="OH22" s="14"/>
      <c r="OI22" s="14"/>
      <c r="OJ22" s="14"/>
      <c r="OK22" s="14"/>
      <c r="OL22" s="14"/>
      <c r="OM22" s="14"/>
      <c r="ON22" s="14"/>
      <c r="OO22" s="14"/>
      <c r="OP22" s="14"/>
      <c r="OQ22" s="14"/>
      <c r="OR22" s="14"/>
      <c r="OS22" s="14"/>
      <c r="OT22" s="14"/>
      <c r="OU22" s="14"/>
      <c r="OV22" s="14"/>
      <c r="OW22" s="14"/>
      <c r="OX22" s="14"/>
      <c r="OY22" s="14"/>
      <c r="OZ22" s="14"/>
      <c r="PA22" s="14"/>
      <c r="PB22" s="14"/>
      <c r="PC22" s="14"/>
      <c r="PD22" s="14"/>
      <c r="PE22" s="14"/>
      <c r="PF22" s="14"/>
      <c r="PG22" s="14"/>
      <c r="PH22" s="14"/>
      <c r="PI22" s="14"/>
      <c r="PJ22" s="14"/>
      <c r="PK22" s="14"/>
      <c r="PL22" s="14"/>
      <c r="PM22" s="14"/>
      <c r="PN22" s="14"/>
      <c r="PO22" s="14"/>
      <c r="PP22" s="14"/>
      <c r="PQ22" s="14"/>
      <c r="PR22" s="14"/>
      <c r="PS22" s="14"/>
      <c r="PT22" s="14"/>
      <c r="PU22" s="14"/>
      <c r="PV22" s="14"/>
      <c r="PW22" s="14"/>
      <c r="PX22" s="14"/>
      <c r="PY22" s="14"/>
      <c r="PZ22" s="14"/>
      <c r="QA22" s="14"/>
      <c r="QB22" s="14"/>
      <c r="QC22" s="14"/>
      <c r="QD22" s="14"/>
      <c r="QE22" s="14"/>
      <c r="QF22" s="14"/>
      <c r="QG22" s="14"/>
      <c r="QH22" s="14"/>
      <c r="QI22" s="14"/>
      <c r="QJ22" s="14"/>
      <c r="QK22" s="14"/>
      <c r="QL22" s="14"/>
      <c r="QM22" s="14"/>
      <c r="QN22" s="14"/>
      <c r="QO22" s="14"/>
      <c r="QP22" s="14"/>
      <c r="QQ22" s="14"/>
      <c r="QR22" s="14"/>
      <c r="QS22" s="14"/>
      <c r="QT22" s="14"/>
      <c r="QU22" s="14"/>
      <c r="QV22" s="14"/>
      <c r="QW22" s="14"/>
      <c r="QX22" s="14"/>
      <c r="QY22" s="14"/>
      <c r="QZ22" s="14"/>
      <c r="RA22" s="14"/>
      <c r="RB22" s="14"/>
      <c r="RC22" s="14"/>
      <c r="RD22" s="14"/>
      <c r="RE22" s="14"/>
      <c r="RF22" s="14"/>
      <c r="RG22" s="14"/>
      <c r="RH22" s="14"/>
      <c r="RI22" s="14"/>
      <c r="RJ22" s="14"/>
      <c r="RK22" s="14"/>
      <c r="RL22" s="14"/>
      <c r="RM22" s="14"/>
      <c r="RN22" s="14"/>
      <c r="RO22" s="14"/>
      <c r="RP22" s="14"/>
      <c r="RQ22" s="14"/>
      <c r="RR22" s="14"/>
      <c r="RS22" s="14"/>
      <c r="RT22" s="14"/>
      <c r="RU22" s="14"/>
      <c r="RV22" s="14"/>
      <c r="RW22" s="14"/>
      <c r="RX22" s="14"/>
      <c r="RY22" s="14"/>
      <c r="RZ22" s="14"/>
      <c r="SA22" s="14"/>
      <c r="SB22" s="14"/>
      <c r="SC22" s="14"/>
      <c r="SD22" s="14"/>
      <c r="SE22" s="14"/>
      <c r="SF22" s="14"/>
      <c r="SG22" s="14"/>
      <c r="SH22" s="14"/>
      <c r="SI22" s="14"/>
      <c r="SJ22" s="14"/>
      <c r="SK22" s="14"/>
      <c r="SL22" s="14"/>
      <c r="SM22" s="14"/>
      <c r="SN22" s="14"/>
      <c r="SO22" s="14"/>
      <c r="SP22" s="14"/>
      <c r="SQ22" s="14"/>
      <c r="SR22" s="14"/>
      <c r="SS22" s="14"/>
      <c r="ST22" s="14"/>
      <c r="SU22" s="14"/>
      <c r="SV22" s="14"/>
      <c r="SW22" s="14"/>
      <c r="SX22" s="14"/>
      <c r="SY22" s="14"/>
      <c r="SZ22" s="14"/>
      <c r="TA22" s="14"/>
      <c r="TB22" s="14"/>
      <c r="TC22" s="14"/>
      <c r="TD22" s="14"/>
      <c r="TE22" s="14"/>
      <c r="TF22" s="14"/>
      <c r="TG22" s="14"/>
      <c r="TH22" s="14"/>
      <c r="TI22" s="14"/>
      <c r="TJ22" s="14"/>
      <c r="TK22" s="14"/>
      <c r="TL22" s="14"/>
      <c r="TM22" s="14"/>
      <c r="TN22" s="14"/>
      <c r="TO22" s="14"/>
      <c r="TP22" s="14"/>
      <c r="TQ22" s="14"/>
      <c r="TR22" s="14"/>
      <c r="TS22" s="14"/>
      <c r="TT22" s="14"/>
      <c r="TU22" s="14"/>
      <c r="TV22" s="14"/>
      <c r="TW22" s="14"/>
      <c r="TX22" s="14"/>
      <c r="TY22" s="14"/>
      <c r="TZ22" s="14"/>
      <c r="UA22" s="14"/>
      <c r="UB22" s="14"/>
      <c r="UC22" s="14"/>
      <c r="UD22" s="14"/>
      <c r="UE22" s="14"/>
      <c r="UF22" s="14"/>
      <c r="UG22" s="14"/>
      <c r="UH22" s="14"/>
      <c r="UI22" s="14"/>
      <c r="UJ22" s="14"/>
      <c r="UK22" s="14"/>
      <c r="UL22" s="14"/>
      <c r="UM22" s="14"/>
      <c r="UN22" s="14"/>
      <c r="UO22" s="14"/>
      <c r="UP22" s="14"/>
      <c r="UQ22" s="14"/>
      <c r="UR22" s="14"/>
      <c r="US22" s="14"/>
      <c r="UT22" s="14"/>
      <c r="UU22" s="14"/>
      <c r="UV22" s="14"/>
      <c r="UW22" s="14"/>
      <c r="UX22" s="14"/>
      <c r="UY22" s="14"/>
      <c r="UZ22" s="14"/>
      <c r="VA22" s="14"/>
      <c r="VB22" s="14"/>
      <c r="VC22" s="14"/>
      <c r="VD22" s="14"/>
      <c r="VE22" s="14"/>
      <c r="VF22" s="14"/>
      <c r="VG22" s="14"/>
      <c r="VH22" s="14"/>
      <c r="VI22" s="14"/>
      <c r="VJ22" s="14"/>
      <c r="VK22" s="14"/>
      <c r="VL22" s="14"/>
      <c r="VM22" s="14"/>
      <c r="VN22" s="14"/>
      <c r="VO22" s="14"/>
      <c r="VP22" s="14"/>
      <c r="VQ22" s="14"/>
      <c r="VR22" s="14"/>
      <c r="VS22" s="14"/>
      <c r="VT22" s="14"/>
      <c r="VU22" s="14"/>
      <c r="VV22" s="14"/>
      <c r="VW22" s="14"/>
      <c r="VX22" s="14"/>
      <c r="VY22" s="14"/>
      <c r="VZ22" s="14"/>
      <c r="WA22" s="14"/>
      <c r="WB22" s="14"/>
      <c r="WC22" s="14"/>
      <c r="WD22" s="14"/>
      <c r="WE22" s="14"/>
      <c r="WF22" s="14"/>
      <c r="WG22" s="14"/>
      <c r="WH22" s="14"/>
      <c r="WI22" s="14"/>
      <c r="WJ22" s="14"/>
      <c r="WK22" s="14"/>
      <c r="WL22" s="14"/>
      <c r="WM22" s="14"/>
      <c r="WN22" s="14"/>
      <c r="WO22" s="14"/>
      <c r="WP22" s="14"/>
      <c r="WQ22" s="14"/>
      <c r="WR22" s="14"/>
      <c r="WS22" s="14"/>
      <c r="WT22" s="14"/>
      <c r="WU22" s="14"/>
      <c r="WV22" s="14"/>
      <c r="WW22" s="14"/>
      <c r="WX22" s="14"/>
      <c r="WY22" s="14"/>
      <c r="WZ22" s="14"/>
      <c r="XA22" s="14"/>
      <c r="XB22" s="14"/>
      <c r="XC22" s="14"/>
      <c r="XD22" s="14"/>
      <c r="XE22" s="14"/>
      <c r="XF22" s="14"/>
      <c r="XG22" s="14"/>
      <c r="XH22" s="14"/>
      <c r="XI22" s="14"/>
      <c r="XJ22" s="14"/>
      <c r="XK22" s="14"/>
      <c r="XL22" s="14"/>
      <c r="XM22" s="14"/>
      <c r="XN22" s="14"/>
      <c r="XO22" s="14"/>
      <c r="XP22" s="14"/>
      <c r="XQ22" s="14"/>
      <c r="XR22" s="14"/>
      <c r="XS22" s="14"/>
      <c r="XT22" s="14"/>
      <c r="XU22" s="14"/>
      <c r="XV22" s="14"/>
      <c r="XW22" s="14"/>
      <c r="XX22" s="14"/>
      <c r="XY22" s="14"/>
      <c r="XZ22" s="14"/>
      <c r="YA22" s="14"/>
      <c r="YB22" s="14"/>
      <c r="YC22" s="14"/>
      <c r="YD22" s="14"/>
      <c r="YE22" s="14"/>
      <c r="YF22" s="14"/>
      <c r="YG22" s="14"/>
      <c r="YH22" s="14"/>
      <c r="YI22" s="14"/>
      <c r="YJ22" s="14"/>
      <c r="YK22" s="14"/>
      <c r="YL22" s="14"/>
      <c r="YM22" s="14"/>
      <c r="YN22" s="14"/>
      <c r="YO22" s="14"/>
      <c r="YP22" s="14"/>
      <c r="YQ22" s="14"/>
      <c r="YR22" s="14"/>
      <c r="YS22" s="14"/>
      <c r="YT22" s="14"/>
      <c r="YU22" s="14"/>
      <c r="YV22" s="14"/>
      <c r="YW22" s="14"/>
      <c r="YX22" s="14"/>
      <c r="YY22" s="14"/>
      <c r="YZ22" s="14"/>
      <c r="ZA22" s="14"/>
      <c r="ZB22" s="14"/>
      <c r="ZC22" s="14"/>
      <c r="ZD22" s="14"/>
      <c r="ZE22" s="14"/>
      <c r="ZF22" s="14"/>
      <c r="ZG22" s="14"/>
      <c r="ZH22" s="14"/>
      <c r="ZI22" s="14"/>
      <c r="ZJ22" s="14"/>
      <c r="ZK22" s="14"/>
      <c r="ZL22" s="14"/>
      <c r="ZM22" s="14"/>
      <c r="ZN22" s="14"/>
      <c r="ZO22" s="14"/>
      <c r="ZP22" s="14"/>
      <c r="ZQ22" s="14"/>
      <c r="ZR22" s="14"/>
      <c r="ZS22" s="14"/>
      <c r="ZT22" s="14"/>
      <c r="ZU22" s="14"/>
      <c r="ZV22" s="14"/>
      <c r="ZW22" s="14"/>
      <c r="ZX22" s="14"/>
      <c r="ZY22" s="14"/>
      <c r="ZZ22" s="14"/>
      <c r="AAA22" s="14"/>
      <c r="AAB22" s="14"/>
      <c r="AAC22" s="14"/>
      <c r="AAD22" s="14"/>
      <c r="AAE22" s="14"/>
      <c r="AAF22" s="14"/>
      <c r="AAG22" s="14"/>
      <c r="AAH22" s="14"/>
      <c r="AAI22" s="14"/>
      <c r="AAJ22" s="14"/>
      <c r="AAK22" s="14"/>
      <c r="AAL22" s="14"/>
      <c r="AAM22" s="14"/>
      <c r="AAN22" s="14"/>
      <c r="AAO22" s="14"/>
      <c r="AAP22" s="14"/>
      <c r="AAQ22" s="14"/>
      <c r="AAR22" s="14"/>
      <c r="AAS22" s="14"/>
      <c r="AAT22" s="14"/>
      <c r="AAU22" s="14"/>
      <c r="AAV22" s="14"/>
      <c r="AAW22" s="14"/>
      <c r="AAX22" s="14"/>
      <c r="AAY22" s="14"/>
      <c r="AAZ22" s="14"/>
      <c r="ABA22" s="14"/>
      <c r="ABB22" s="14"/>
      <c r="ABC22" s="14"/>
      <c r="ABD22" s="14"/>
      <c r="ABE22" s="14"/>
      <c r="ABF22" s="14"/>
      <c r="ABG22" s="14"/>
      <c r="ABH22" s="14"/>
      <c r="ABI22" s="14"/>
      <c r="ABJ22" s="14"/>
      <c r="ABK22" s="14"/>
      <c r="ABL22" s="14"/>
      <c r="ABM22" s="14"/>
      <c r="ABN22" s="14"/>
      <c r="ABO22" s="14"/>
      <c r="ABP22" s="14"/>
      <c r="ABQ22" s="14"/>
      <c r="ABR22" s="14"/>
      <c r="ABS22" s="14"/>
      <c r="ABT22" s="14"/>
      <c r="ABU22" s="14"/>
      <c r="ABV22" s="14"/>
      <c r="ABW22" s="14"/>
      <c r="ABX22" s="14"/>
      <c r="ABY22" s="14"/>
      <c r="ABZ22" s="14"/>
      <c r="ACA22" s="14"/>
      <c r="ACB22" s="14"/>
      <c r="ACC22" s="14"/>
      <c r="ACD22" s="14"/>
      <c r="ACE22" s="14"/>
      <c r="ACF22" s="14"/>
      <c r="ACG22" s="14"/>
      <c r="ACH22" s="14"/>
      <c r="ACI22" s="14"/>
      <c r="ACJ22" s="14"/>
      <c r="ACK22" s="14"/>
      <c r="ACL22" s="14"/>
      <c r="ACM22" s="14"/>
      <c r="ACN22" s="14"/>
      <c r="ACO22" s="14"/>
      <c r="ACP22" s="14"/>
      <c r="ACQ22" s="14"/>
      <c r="ACR22" s="14"/>
      <c r="ACS22" s="14"/>
      <c r="ACT22" s="14"/>
      <c r="ACU22" s="14"/>
      <c r="ACV22" s="14"/>
      <c r="ACW22" s="14"/>
      <c r="ACX22" s="14"/>
      <c r="ACY22" s="14"/>
      <c r="ACZ22" s="14"/>
      <c r="ADA22" s="14"/>
      <c r="ADB22" s="14"/>
      <c r="ADC22" s="14"/>
      <c r="ADD22" s="14"/>
      <c r="ADE22" s="14"/>
      <c r="ADF22" s="14"/>
      <c r="ADG22" s="14"/>
      <c r="ADH22" s="14"/>
      <c r="ADI22" s="14"/>
      <c r="ADJ22" s="14"/>
      <c r="ADK22" s="14"/>
      <c r="ADL22" s="14"/>
      <c r="ADM22" s="14"/>
      <c r="ADN22" s="14"/>
      <c r="ADO22" s="14"/>
      <c r="ADP22" s="14"/>
      <c r="ADQ22" s="14"/>
      <c r="ADR22" s="14"/>
      <c r="ADS22" s="14"/>
      <c r="ADT22" s="14"/>
      <c r="ADU22" s="14"/>
      <c r="ADV22" s="14"/>
      <c r="ADW22" s="14"/>
      <c r="ADX22" s="14"/>
      <c r="ADY22" s="14"/>
      <c r="ADZ22" s="14"/>
      <c r="AEA22" s="14"/>
      <c r="AEB22" s="14"/>
      <c r="AEC22" s="14"/>
      <c r="AED22" s="14"/>
      <c r="AEE22" s="14"/>
      <c r="AEF22" s="14"/>
      <c r="AEG22" s="14"/>
      <c r="AEH22" s="14"/>
      <c r="AEI22" s="14"/>
      <c r="AEJ22" s="14"/>
      <c r="AEK22" s="14"/>
      <c r="AEL22" s="14"/>
      <c r="AEM22" s="14"/>
      <c r="AEN22" s="14"/>
      <c r="AEO22" s="14"/>
      <c r="AEP22" s="14"/>
      <c r="AEQ22" s="14"/>
      <c r="AER22" s="14"/>
      <c r="AES22" s="14"/>
      <c r="AET22" s="14"/>
      <c r="AEU22" s="14"/>
      <c r="AEV22" s="14"/>
      <c r="AEW22" s="14"/>
      <c r="AEX22" s="14"/>
      <c r="AEY22" s="14"/>
      <c r="AEZ22" s="14"/>
      <c r="AFA22" s="14"/>
      <c r="AFB22" s="14"/>
      <c r="AFC22" s="14"/>
      <c r="AFD22" s="14"/>
      <c r="AFE22" s="14"/>
      <c r="AFF22" s="14"/>
      <c r="AFG22" s="14"/>
      <c r="AFH22" s="14"/>
      <c r="AFI22" s="14"/>
      <c r="AFJ22" s="14"/>
      <c r="AFK22" s="14"/>
      <c r="AFL22" s="14"/>
      <c r="AFM22" s="14"/>
      <c r="AFN22" s="14"/>
      <c r="AFO22" s="14"/>
      <c r="AFP22" s="14"/>
      <c r="AFQ22" s="14"/>
      <c r="AFR22" s="14"/>
      <c r="AFS22" s="14"/>
      <c r="AFT22" s="14"/>
      <c r="AFU22" s="14"/>
      <c r="AFV22" s="14"/>
      <c r="AFW22" s="14"/>
      <c r="AFX22" s="14"/>
      <c r="AFY22" s="14"/>
      <c r="AFZ22" s="14"/>
      <c r="AGA22" s="14"/>
      <c r="AGB22" s="14"/>
      <c r="AGC22" s="14"/>
      <c r="AGD22" s="14"/>
      <c r="AGE22" s="14"/>
      <c r="AGF22" s="14"/>
      <c r="AGG22" s="14"/>
      <c r="AGH22" s="14"/>
      <c r="AGI22" s="14"/>
      <c r="AGJ22" s="14"/>
      <c r="AGK22" s="14"/>
      <c r="AGL22" s="14"/>
      <c r="AGM22" s="14"/>
      <c r="AGN22" s="14"/>
      <c r="AGO22" s="14"/>
      <c r="AGP22" s="14"/>
      <c r="AGQ22" s="14"/>
      <c r="AGR22" s="14"/>
      <c r="AGS22" s="14"/>
      <c r="AGT22" s="14"/>
      <c r="AGU22" s="14"/>
      <c r="AGV22" s="14"/>
      <c r="AGW22" s="14"/>
      <c r="AGX22" s="14"/>
      <c r="AGY22" s="14"/>
      <c r="AGZ22" s="14"/>
      <c r="AHA22" s="14"/>
      <c r="AHB22" s="14"/>
      <c r="AHC22" s="14"/>
      <c r="AHD22" s="14"/>
      <c r="AHE22" s="14"/>
      <c r="AHF22" s="14"/>
      <c r="AHG22" s="14"/>
      <c r="AHH22" s="14"/>
      <c r="AHI22" s="14"/>
      <c r="AHJ22" s="14"/>
      <c r="AHK22" s="14"/>
      <c r="AHL22" s="14"/>
      <c r="AHM22" s="14"/>
      <c r="AHN22" s="14"/>
      <c r="AHO22" s="14"/>
      <c r="AHP22" s="14"/>
      <c r="AHQ22" s="14"/>
      <c r="AHR22" s="14"/>
      <c r="AHS22" s="14"/>
      <c r="AHT22" s="14"/>
      <c r="AHU22" s="14"/>
      <c r="AHV22" s="14"/>
      <c r="AHW22" s="14"/>
      <c r="AHX22" s="14"/>
      <c r="AHY22" s="14"/>
      <c r="AHZ22" s="14"/>
      <c r="AIA22" s="14"/>
      <c r="AIB22" s="14"/>
      <c r="AIC22" s="14"/>
      <c r="AID22" s="14"/>
      <c r="AIE22" s="14"/>
      <c r="AIF22" s="14"/>
      <c r="AIG22" s="14"/>
      <c r="AIH22" s="14"/>
      <c r="AII22" s="14"/>
      <c r="AIJ22" s="14"/>
      <c r="AIK22" s="14"/>
      <c r="AIL22" s="14"/>
      <c r="AIM22" s="14"/>
      <c r="AIN22" s="14"/>
      <c r="AIO22" s="14"/>
      <c r="AIP22" s="14"/>
      <c r="AIQ22" s="14"/>
      <c r="AIR22" s="14"/>
      <c r="AIS22" s="14"/>
      <c r="AIT22" s="14"/>
      <c r="AIU22" s="14"/>
      <c r="AIV22" s="14"/>
      <c r="AIW22" s="14"/>
      <c r="AIX22" s="14"/>
      <c r="AIY22" s="14"/>
      <c r="AIZ22" s="14"/>
      <c r="AJA22" s="14"/>
      <c r="AJB22" s="14"/>
      <c r="AJC22" s="14"/>
      <c r="AJD22" s="14"/>
      <c r="AJE22" s="14"/>
      <c r="AJF22" s="14"/>
      <c r="AJG22" s="14"/>
      <c r="AJH22" s="14"/>
      <c r="AJI22" s="14"/>
      <c r="AJJ22" s="14"/>
      <c r="AJK22" s="14"/>
      <c r="AJL22" s="14"/>
      <c r="AJM22" s="14"/>
      <c r="AJN22" s="14"/>
      <c r="AJO22" s="14"/>
      <c r="AJP22" s="14"/>
      <c r="AJQ22" s="14"/>
      <c r="AJR22" s="14"/>
      <c r="AJS22" s="14"/>
      <c r="AJT22" s="14"/>
      <c r="AJU22" s="14"/>
      <c r="AJV22" s="14"/>
      <c r="AJW22" s="14"/>
      <c r="AJX22" s="14"/>
      <c r="AJY22" s="14"/>
      <c r="AJZ22" s="14"/>
      <c r="AKA22" s="14"/>
      <c r="AKB22" s="14"/>
      <c r="AKC22" s="14"/>
      <c r="AKD22" s="14"/>
      <c r="AKE22" s="14"/>
      <c r="AKF22" s="14"/>
      <c r="AKG22" s="14"/>
      <c r="AKH22" s="14"/>
      <c r="AKI22" s="14"/>
      <c r="AKJ22" s="14"/>
      <c r="AKK22" s="14"/>
      <c r="AKL22" s="14"/>
      <c r="AKM22" s="14"/>
      <c r="AKN22" s="14"/>
      <c r="AKO22" s="14"/>
      <c r="AKP22" s="14"/>
      <c r="AKQ22" s="14"/>
      <c r="AKR22" s="14"/>
      <c r="AKS22" s="14"/>
      <c r="AKT22" s="14"/>
      <c r="AKU22" s="14"/>
      <c r="AKV22" s="14"/>
      <c r="AKW22" s="14"/>
      <c r="AKX22" s="14"/>
      <c r="AKY22" s="14"/>
      <c r="AKZ22" s="14"/>
      <c r="ALA22" s="14"/>
      <c r="ALB22" s="14"/>
      <c r="ALC22" s="14"/>
      <c r="ALD22" s="14"/>
      <c r="ALE22" s="14"/>
      <c r="ALF22" s="14"/>
      <c r="ALG22" s="14"/>
      <c r="ALH22" s="14"/>
      <c r="ALI22" s="14"/>
      <c r="ALJ22" s="14"/>
      <c r="ALK22" s="14"/>
      <c r="ALL22" s="14"/>
      <c r="ALM22" s="14"/>
      <c r="ALN22" s="14"/>
      <c r="ALO22" s="14"/>
      <c r="ALP22" s="14"/>
      <c r="ALQ22" s="14"/>
      <c r="ALR22" s="14"/>
      <c r="ALS22" s="14"/>
      <c r="ALT22" s="14"/>
      <c r="ALU22" s="14"/>
      <c r="ALV22" s="14"/>
      <c r="ALW22" s="14"/>
      <c r="ALX22" s="14"/>
      <c r="ALY22" s="14"/>
      <c r="ALZ22" s="14"/>
      <c r="AMA22" s="14"/>
      <c r="AMB22" s="14"/>
      <c r="AMC22" s="14"/>
      <c r="AMD22" s="14"/>
      <c r="AME22" s="14"/>
      <c r="AMF22" s="14"/>
      <c r="AMG22" s="14"/>
      <c r="AMH22" s="14"/>
      <c r="AMI22" s="14"/>
      <c r="AMJ22" s="14"/>
      <c r="AMK22" s="14"/>
      <c r="AML22" s="14"/>
    </row>
    <row r="23" spans="1:1026" s="15" customFormat="1" ht="33.75" x14ac:dyDescent="0.2">
      <c r="A23" s="30" t="s">
        <v>33</v>
      </c>
      <c r="B23" s="11" t="s">
        <v>34</v>
      </c>
      <c r="C23" s="30" t="s">
        <v>35</v>
      </c>
      <c r="D23" s="30" t="s">
        <v>56</v>
      </c>
      <c r="E23" s="30" t="s">
        <v>37</v>
      </c>
      <c r="F23" s="30" t="s">
        <v>57</v>
      </c>
      <c r="G23" s="30" t="s">
        <v>102</v>
      </c>
      <c r="H23" s="11" t="s">
        <v>38</v>
      </c>
      <c r="I23" s="11" t="s">
        <v>58</v>
      </c>
      <c r="J23" s="11" t="s">
        <v>89</v>
      </c>
      <c r="K23" s="30">
        <v>1</v>
      </c>
      <c r="L23" s="30" t="s">
        <v>54</v>
      </c>
      <c r="M23" s="11" t="s">
        <v>41</v>
      </c>
      <c r="N23" s="30">
        <v>3</v>
      </c>
      <c r="O23" s="16"/>
      <c r="P23" s="16"/>
      <c r="Q23" s="16"/>
      <c r="R23" s="24">
        <f t="shared" si="9"/>
        <v>0</v>
      </c>
      <c r="S23" s="16"/>
      <c r="T23" s="24">
        <v>10000</v>
      </c>
      <c r="U23" s="24">
        <v>0</v>
      </c>
      <c r="V23" s="31">
        <f t="shared" si="10"/>
        <v>10000</v>
      </c>
      <c r="W23" s="24">
        <v>363.13</v>
      </c>
      <c r="X23" s="28">
        <f t="shared" si="11"/>
        <v>3.6312999999999998E-2</v>
      </c>
      <c r="Y23" s="24">
        <v>0</v>
      </c>
      <c r="Z23" s="28">
        <f t="shared" si="12"/>
        <v>0</v>
      </c>
      <c r="AA23" s="24">
        <v>0</v>
      </c>
      <c r="AB23" s="28">
        <f t="shared" si="13"/>
        <v>0</v>
      </c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14"/>
      <c r="NU23" s="14"/>
      <c r="NV23" s="14"/>
      <c r="NW23" s="14"/>
      <c r="NX23" s="14"/>
      <c r="NY23" s="14"/>
      <c r="NZ23" s="14"/>
      <c r="OA23" s="14"/>
      <c r="OB23" s="14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14"/>
      <c r="PK23" s="14"/>
      <c r="PL23" s="14"/>
      <c r="PM23" s="14"/>
      <c r="PN23" s="14"/>
      <c r="PO23" s="14"/>
      <c r="PP23" s="14"/>
      <c r="PQ23" s="14"/>
      <c r="PR23" s="14"/>
      <c r="PS23" s="14"/>
      <c r="PT23" s="14"/>
      <c r="PU23" s="14"/>
      <c r="PV23" s="14"/>
      <c r="PW23" s="14"/>
      <c r="PX23" s="14"/>
      <c r="PY23" s="14"/>
      <c r="PZ23" s="14"/>
      <c r="QA23" s="14"/>
      <c r="QB23" s="14"/>
      <c r="QC23" s="14"/>
      <c r="QD23" s="14"/>
      <c r="QE23" s="14"/>
      <c r="QF23" s="14"/>
      <c r="QG23" s="14"/>
      <c r="QH23" s="14"/>
      <c r="QI23" s="14"/>
      <c r="QJ23" s="14"/>
      <c r="QK23" s="14"/>
      <c r="QL23" s="14"/>
      <c r="QM23" s="14"/>
      <c r="QN23" s="14"/>
      <c r="QO23" s="14"/>
      <c r="QP23" s="14"/>
      <c r="QQ23" s="14"/>
      <c r="QR23" s="14"/>
      <c r="QS23" s="14"/>
      <c r="QT23" s="14"/>
      <c r="QU23" s="14"/>
      <c r="QV23" s="14"/>
      <c r="QW23" s="14"/>
      <c r="QX23" s="14"/>
      <c r="QY23" s="14"/>
      <c r="QZ23" s="14"/>
      <c r="RA23" s="14"/>
      <c r="RB23" s="14"/>
      <c r="RC23" s="14"/>
      <c r="RD23" s="14"/>
      <c r="RE23" s="14"/>
      <c r="RF23" s="14"/>
      <c r="RG23" s="14"/>
      <c r="RH23" s="14"/>
      <c r="RI23" s="14"/>
      <c r="RJ23" s="14"/>
      <c r="RK23" s="14"/>
      <c r="RL23" s="14"/>
      <c r="RM23" s="14"/>
      <c r="RN23" s="14"/>
      <c r="RO23" s="14"/>
      <c r="RP23" s="14"/>
      <c r="RQ23" s="14"/>
      <c r="RR23" s="14"/>
      <c r="RS23" s="14"/>
      <c r="RT23" s="14"/>
      <c r="RU23" s="14"/>
      <c r="RV23" s="14"/>
      <c r="RW23" s="14"/>
      <c r="RX23" s="14"/>
      <c r="RY23" s="14"/>
      <c r="RZ23" s="14"/>
      <c r="SA23" s="14"/>
      <c r="SB23" s="14"/>
      <c r="SC23" s="14"/>
      <c r="SD23" s="14"/>
      <c r="SE23" s="14"/>
      <c r="SF23" s="14"/>
      <c r="SG23" s="14"/>
      <c r="SH23" s="14"/>
      <c r="SI23" s="14"/>
      <c r="SJ23" s="14"/>
      <c r="SK23" s="14"/>
      <c r="SL23" s="14"/>
      <c r="SM23" s="14"/>
      <c r="SN23" s="14"/>
      <c r="SO23" s="14"/>
      <c r="SP23" s="14"/>
      <c r="SQ23" s="14"/>
      <c r="SR23" s="14"/>
      <c r="SS23" s="14"/>
      <c r="ST23" s="14"/>
      <c r="SU23" s="14"/>
      <c r="SV23" s="14"/>
      <c r="SW23" s="14"/>
      <c r="SX23" s="14"/>
      <c r="SY23" s="14"/>
      <c r="SZ23" s="14"/>
      <c r="TA23" s="14"/>
      <c r="TB23" s="14"/>
      <c r="TC23" s="14"/>
      <c r="TD23" s="14"/>
      <c r="TE23" s="14"/>
      <c r="TF23" s="14"/>
      <c r="TG23" s="14"/>
      <c r="TH23" s="14"/>
      <c r="TI23" s="14"/>
      <c r="TJ23" s="14"/>
      <c r="TK23" s="14"/>
      <c r="TL23" s="14"/>
      <c r="TM23" s="14"/>
      <c r="TN23" s="14"/>
      <c r="TO23" s="14"/>
      <c r="TP23" s="14"/>
      <c r="TQ23" s="14"/>
      <c r="TR23" s="14"/>
      <c r="TS23" s="14"/>
      <c r="TT23" s="14"/>
      <c r="TU23" s="14"/>
      <c r="TV23" s="14"/>
      <c r="TW23" s="14"/>
      <c r="TX23" s="14"/>
      <c r="TY23" s="14"/>
      <c r="TZ23" s="14"/>
      <c r="UA23" s="14"/>
      <c r="UB23" s="14"/>
      <c r="UC23" s="14"/>
      <c r="UD23" s="14"/>
      <c r="UE23" s="14"/>
      <c r="UF23" s="14"/>
      <c r="UG23" s="14"/>
      <c r="UH23" s="14"/>
      <c r="UI23" s="14"/>
      <c r="UJ23" s="14"/>
      <c r="UK23" s="14"/>
      <c r="UL23" s="14"/>
      <c r="UM23" s="14"/>
      <c r="UN23" s="14"/>
      <c r="UO23" s="14"/>
      <c r="UP23" s="14"/>
      <c r="UQ23" s="14"/>
      <c r="UR23" s="14"/>
      <c r="US23" s="14"/>
      <c r="UT23" s="14"/>
      <c r="UU23" s="14"/>
      <c r="UV23" s="14"/>
      <c r="UW23" s="14"/>
      <c r="UX23" s="14"/>
      <c r="UY23" s="14"/>
      <c r="UZ23" s="14"/>
      <c r="VA23" s="14"/>
      <c r="VB23" s="14"/>
      <c r="VC23" s="14"/>
      <c r="VD23" s="14"/>
      <c r="VE23" s="14"/>
      <c r="VF23" s="14"/>
      <c r="VG23" s="14"/>
      <c r="VH23" s="14"/>
      <c r="VI23" s="14"/>
      <c r="VJ23" s="14"/>
      <c r="VK23" s="14"/>
      <c r="VL23" s="14"/>
      <c r="VM23" s="14"/>
      <c r="VN23" s="14"/>
      <c r="VO23" s="14"/>
      <c r="VP23" s="14"/>
      <c r="VQ23" s="14"/>
      <c r="VR23" s="14"/>
      <c r="VS23" s="14"/>
      <c r="VT23" s="14"/>
      <c r="VU23" s="14"/>
      <c r="VV23" s="14"/>
      <c r="VW23" s="14"/>
      <c r="VX23" s="14"/>
      <c r="VY23" s="14"/>
      <c r="VZ23" s="14"/>
      <c r="WA23" s="14"/>
      <c r="WB23" s="14"/>
      <c r="WC23" s="14"/>
      <c r="WD23" s="14"/>
      <c r="WE23" s="14"/>
      <c r="WF23" s="14"/>
      <c r="WG23" s="14"/>
      <c r="WH23" s="14"/>
      <c r="WI23" s="14"/>
      <c r="WJ23" s="14"/>
      <c r="WK23" s="14"/>
      <c r="WL23" s="14"/>
      <c r="WM23" s="14"/>
      <c r="WN23" s="14"/>
      <c r="WO23" s="14"/>
      <c r="WP23" s="14"/>
      <c r="WQ23" s="14"/>
      <c r="WR23" s="14"/>
      <c r="WS23" s="14"/>
      <c r="WT23" s="14"/>
      <c r="WU23" s="14"/>
      <c r="WV23" s="14"/>
      <c r="WW23" s="14"/>
      <c r="WX23" s="14"/>
      <c r="WY23" s="14"/>
      <c r="WZ23" s="14"/>
      <c r="XA23" s="14"/>
      <c r="XB23" s="14"/>
      <c r="XC23" s="14"/>
      <c r="XD23" s="14"/>
      <c r="XE23" s="14"/>
      <c r="XF23" s="14"/>
      <c r="XG23" s="14"/>
      <c r="XH23" s="14"/>
      <c r="XI23" s="14"/>
      <c r="XJ23" s="14"/>
      <c r="XK23" s="14"/>
      <c r="XL23" s="14"/>
      <c r="XM23" s="14"/>
      <c r="XN23" s="14"/>
      <c r="XO23" s="14"/>
      <c r="XP23" s="14"/>
      <c r="XQ23" s="14"/>
      <c r="XR23" s="14"/>
      <c r="XS23" s="14"/>
      <c r="XT23" s="14"/>
      <c r="XU23" s="14"/>
      <c r="XV23" s="14"/>
      <c r="XW23" s="14"/>
      <c r="XX23" s="14"/>
      <c r="XY23" s="14"/>
      <c r="XZ23" s="14"/>
      <c r="YA23" s="14"/>
      <c r="YB23" s="14"/>
      <c r="YC23" s="14"/>
      <c r="YD23" s="14"/>
      <c r="YE23" s="14"/>
      <c r="YF23" s="14"/>
      <c r="YG23" s="14"/>
      <c r="YH23" s="14"/>
      <c r="YI23" s="14"/>
      <c r="YJ23" s="14"/>
      <c r="YK23" s="14"/>
      <c r="YL23" s="14"/>
      <c r="YM23" s="14"/>
      <c r="YN23" s="14"/>
      <c r="YO23" s="14"/>
      <c r="YP23" s="14"/>
      <c r="YQ23" s="14"/>
      <c r="YR23" s="14"/>
      <c r="YS23" s="14"/>
      <c r="YT23" s="14"/>
      <c r="YU23" s="14"/>
      <c r="YV23" s="14"/>
      <c r="YW23" s="14"/>
      <c r="YX23" s="14"/>
      <c r="YY23" s="14"/>
      <c r="YZ23" s="14"/>
      <c r="ZA23" s="14"/>
      <c r="ZB23" s="14"/>
      <c r="ZC23" s="14"/>
      <c r="ZD23" s="14"/>
      <c r="ZE23" s="14"/>
      <c r="ZF23" s="14"/>
      <c r="ZG23" s="14"/>
      <c r="ZH23" s="14"/>
      <c r="ZI23" s="14"/>
      <c r="ZJ23" s="14"/>
      <c r="ZK23" s="14"/>
      <c r="ZL23" s="14"/>
      <c r="ZM23" s="14"/>
      <c r="ZN23" s="14"/>
      <c r="ZO23" s="14"/>
      <c r="ZP23" s="14"/>
      <c r="ZQ23" s="14"/>
      <c r="ZR23" s="14"/>
      <c r="ZS23" s="14"/>
      <c r="ZT23" s="14"/>
      <c r="ZU23" s="14"/>
      <c r="ZV23" s="14"/>
      <c r="ZW23" s="14"/>
      <c r="ZX23" s="14"/>
      <c r="ZY23" s="14"/>
      <c r="ZZ23" s="14"/>
      <c r="AAA23" s="14"/>
      <c r="AAB23" s="14"/>
      <c r="AAC23" s="14"/>
      <c r="AAD23" s="14"/>
      <c r="AAE23" s="14"/>
      <c r="AAF23" s="14"/>
      <c r="AAG23" s="14"/>
      <c r="AAH23" s="14"/>
      <c r="AAI23" s="14"/>
      <c r="AAJ23" s="14"/>
      <c r="AAK23" s="14"/>
      <c r="AAL23" s="14"/>
      <c r="AAM23" s="14"/>
      <c r="AAN23" s="14"/>
      <c r="AAO23" s="14"/>
      <c r="AAP23" s="14"/>
      <c r="AAQ23" s="14"/>
      <c r="AAR23" s="14"/>
      <c r="AAS23" s="14"/>
      <c r="AAT23" s="14"/>
      <c r="AAU23" s="14"/>
      <c r="AAV23" s="14"/>
      <c r="AAW23" s="14"/>
      <c r="AAX23" s="14"/>
      <c r="AAY23" s="14"/>
      <c r="AAZ23" s="14"/>
      <c r="ABA23" s="14"/>
      <c r="ABB23" s="14"/>
      <c r="ABC23" s="14"/>
      <c r="ABD23" s="14"/>
      <c r="ABE23" s="14"/>
      <c r="ABF23" s="14"/>
      <c r="ABG23" s="14"/>
      <c r="ABH23" s="14"/>
      <c r="ABI23" s="14"/>
      <c r="ABJ23" s="14"/>
      <c r="ABK23" s="14"/>
      <c r="ABL23" s="14"/>
      <c r="ABM23" s="14"/>
      <c r="ABN23" s="14"/>
      <c r="ABO23" s="14"/>
      <c r="ABP23" s="14"/>
      <c r="ABQ23" s="14"/>
      <c r="ABR23" s="14"/>
      <c r="ABS23" s="14"/>
      <c r="ABT23" s="14"/>
      <c r="ABU23" s="14"/>
      <c r="ABV23" s="14"/>
      <c r="ABW23" s="14"/>
      <c r="ABX23" s="14"/>
      <c r="ABY23" s="14"/>
      <c r="ABZ23" s="14"/>
      <c r="ACA23" s="14"/>
      <c r="ACB23" s="14"/>
      <c r="ACC23" s="14"/>
      <c r="ACD23" s="14"/>
      <c r="ACE23" s="14"/>
      <c r="ACF23" s="14"/>
      <c r="ACG23" s="14"/>
      <c r="ACH23" s="14"/>
      <c r="ACI23" s="14"/>
      <c r="ACJ23" s="14"/>
      <c r="ACK23" s="14"/>
      <c r="ACL23" s="14"/>
      <c r="ACM23" s="14"/>
      <c r="ACN23" s="14"/>
      <c r="ACO23" s="14"/>
      <c r="ACP23" s="14"/>
      <c r="ACQ23" s="14"/>
      <c r="ACR23" s="14"/>
      <c r="ACS23" s="14"/>
      <c r="ACT23" s="14"/>
      <c r="ACU23" s="14"/>
      <c r="ACV23" s="14"/>
      <c r="ACW23" s="14"/>
      <c r="ACX23" s="14"/>
      <c r="ACY23" s="14"/>
      <c r="ACZ23" s="14"/>
      <c r="ADA23" s="14"/>
      <c r="ADB23" s="14"/>
      <c r="ADC23" s="14"/>
      <c r="ADD23" s="14"/>
      <c r="ADE23" s="14"/>
      <c r="ADF23" s="14"/>
      <c r="ADG23" s="14"/>
      <c r="ADH23" s="14"/>
      <c r="ADI23" s="14"/>
      <c r="ADJ23" s="14"/>
      <c r="ADK23" s="14"/>
      <c r="ADL23" s="14"/>
      <c r="ADM23" s="14"/>
      <c r="ADN23" s="14"/>
      <c r="ADO23" s="14"/>
      <c r="ADP23" s="14"/>
      <c r="ADQ23" s="14"/>
      <c r="ADR23" s="14"/>
      <c r="ADS23" s="14"/>
      <c r="ADT23" s="14"/>
      <c r="ADU23" s="14"/>
      <c r="ADV23" s="14"/>
      <c r="ADW23" s="14"/>
      <c r="ADX23" s="14"/>
      <c r="ADY23" s="14"/>
      <c r="ADZ23" s="14"/>
      <c r="AEA23" s="14"/>
      <c r="AEB23" s="14"/>
      <c r="AEC23" s="14"/>
      <c r="AED23" s="14"/>
      <c r="AEE23" s="14"/>
      <c r="AEF23" s="14"/>
      <c r="AEG23" s="14"/>
      <c r="AEH23" s="14"/>
      <c r="AEI23" s="14"/>
      <c r="AEJ23" s="14"/>
      <c r="AEK23" s="14"/>
      <c r="AEL23" s="14"/>
      <c r="AEM23" s="14"/>
      <c r="AEN23" s="14"/>
      <c r="AEO23" s="14"/>
      <c r="AEP23" s="14"/>
      <c r="AEQ23" s="14"/>
      <c r="AER23" s="14"/>
      <c r="AES23" s="14"/>
      <c r="AET23" s="14"/>
      <c r="AEU23" s="14"/>
      <c r="AEV23" s="14"/>
      <c r="AEW23" s="14"/>
      <c r="AEX23" s="14"/>
      <c r="AEY23" s="14"/>
      <c r="AEZ23" s="14"/>
      <c r="AFA23" s="14"/>
      <c r="AFB23" s="14"/>
      <c r="AFC23" s="14"/>
      <c r="AFD23" s="14"/>
      <c r="AFE23" s="14"/>
      <c r="AFF23" s="14"/>
      <c r="AFG23" s="14"/>
      <c r="AFH23" s="14"/>
      <c r="AFI23" s="14"/>
      <c r="AFJ23" s="14"/>
      <c r="AFK23" s="14"/>
      <c r="AFL23" s="14"/>
      <c r="AFM23" s="14"/>
      <c r="AFN23" s="14"/>
      <c r="AFO23" s="14"/>
      <c r="AFP23" s="14"/>
      <c r="AFQ23" s="14"/>
      <c r="AFR23" s="14"/>
      <c r="AFS23" s="14"/>
      <c r="AFT23" s="14"/>
      <c r="AFU23" s="14"/>
      <c r="AFV23" s="14"/>
      <c r="AFW23" s="14"/>
      <c r="AFX23" s="14"/>
      <c r="AFY23" s="14"/>
      <c r="AFZ23" s="14"/>
      <c r="AGA23" s="14"/>
      <c r="AGB23" s="14"/>
      <c r="AGC23" s="14"/>
      <c r="AGD23" s="14"/>
      <c r="AGE23" s="14"/>
      <c r="AGF23" s="14"/>
      <c r="AGG23" s="14"/>
      <c r="AGH23" s="14"/>
      <c r="AGI23" s="14"/>
      <c r="AGJ23" s="14"/>
      <c r="AGK23" s="14"/>
      <c r="AGL23" s="14"/>
      <c r="AGM23" s="14"/>
      <c r="AGN23" s="14"/>
      <c r="AGO23" s="14"/>
      <c r="AGP23" s="14"/>
      <c r="AGQ23" s="14"/>
      <c r="AGR23" s="14"/>
      <c r="AGS23" s="14"/>
      <c r="AGT23" s="14"/>
      <c r="AGU23" s="14"/>
      <c r="AGV23" s="14"/>
      <c r="AGW23" s="14"/>
      <c r="AGX23" s="14"/>
      <c r="AGY23" s="14"/>
      <c r="AGZ23" s="14"/>
      <c r="AHA23" s="14"/>
      <c r="AHB23" s="14"/>
      <c r="AHC23" s="14"/>
      <c r="AHD23" s="14"/>
      <c r="AHE23" s="14"/>
      <c r="AHF23" s="14"/>
      <c r="AHG23" s="14"/>
      <c r="AHH23" s="14"/>
      <c r="AHI23" s="14"/>
      <c r="AHJ23" s="14"/>
      <c r="AHK23" s="14"/>
      <c r="AHL23" s="14"/>
      <c r="AHM23" s="14"/>
      <c r="AHN23" s="14"/>
      <c r="AHO23" s="14"/>
      <c r="AHP23" s="14"/>
      <c r="AHQ23" s="14"/>
      <c r="AHR23" s="14"/>
      <c r="AHS23" s="14"/>
      <c r="AHT23" s="14"/>
      <c r="AHU23" s="14"/>
      <c r="AHV23" s="14"/>
      <c r="AHW23" s="14"/>
      <c r="AHX23" s="14"/>
      <c r="AHY23" s="14"/>
      <c r="AHZ23" s="14"/>
      <c r="AIA23" s="14"/>
      <c r="AIB23" s="14"/>
      <c r="AIC23" s="14"/>
      <c r="AID23" s="14"/>
      <c r="AIE23" s="14"/>
      <c r="AIF23" s="14"/>
      <c r="AIG23" s="14"/>
      <c r="AIH23" s="14"/>
      <c r="AII23" s="14"/>
      <c r="AIJ23" s="14"/>
      <c r="AIK23" s="14"/>
      <c r="AIL23" s="14"/>
      <c r="AIM23" s="14"/>
      <c r="AIN23" s="14"/>
      <c r="AIO23" s="14"/>
      <c r="AIP23" s="14"/>
      <c r="AIQ23" s="14"/>
      <c r="AIR23" s="14"/>
      <c r="AIS23" s="14"/>
      <c r="AIT23" s="14"/>
      <c r="AIU23" s="14"/>
      <c r="AIV23" s="14"/>
      <c r="AIW23" s="14"/>
      <c r="AIX23" s="14"/>
      <c r="AIY23" s="14"/>
      <c r="AIZ23" s="14"/>
      <c r="AJA23" s="14"/>
      <c r="AJB23" s="14"/>
      <c r="AJC23" s="14"/>
      <c r="AJD23" s="14"/>
      <c r="AJE23" s="14"/>
      <c r="AJF23" s="14"/>
      <c r="AJG23" s="14"/>
      <c r="AJH23" s="14"/>
      <c r="AJI23" s="14"/>
      <c r="AJJ23" s="14"/>
      <c r="AJK23" s="14"/>
      <c r="AJL23" s="14"/>
      <c r="AJM23" s="14"/>
      <c r="AJN23" s="14"/>
      <c r="AJO23" s="14"/>
      <c r="AJP23" s="14"/>
      <c r="AJQ23" s="14"/>
      <c r="AJR23" s="14"/>
      <c r="AJS23" s="14"/>
      <c r="AJT23" s="14"/>
      <c r="AJU23" s="14"/>
      <c r="AJV23" s="14"/>
      <c r="AJW23" s="14"/>
      <c r="AJX23" s="14"/>
      <c r="AJY23" s="14"/>
      <c r="AJZ23" s="14"/>
      <c r="AKA23" s="14"/>
      <c r="AKB23" s="14"/>
      <c r="AKC23" s="14"/>
      <c r="AKD23" s="14"/>
      <c r="AKE23" s="14"/>
      <c r="AKF23" s="14"/>
      <c r="AKG23" s="14"/>
      <c r="AKH23" s="14"/>
      <c r="AKI23" s="14"/>
      <c r="AKJ23" s="14"/>
      <c r="AKK23" s="14"/>
      <c r="AKL23" s="14"/>
      <c r="AKM23" s="14"/>
      <c r="AKN23" s="14"/>
      <c r="AKO23" s="14"/>
      <c r="AKP23" s="14"/>
      <c r="AKQ23" s="14"/>
      <c r="AKR23" s="14"/>
      <c r="AKS23" s="14"/>
      <c r="AKT23" s="14"/>
      <c r="AKU23" s="14"/>
      <c r="AKV23" s="14"/>
      <c r="AKW23" s="14"/>
      <c r="AKX23" s="14"/>
      <c r="AKY23" s="14"/>
      <c r="AKZ23" s="14"/>
      <c r="ALA23" s="14"/>
      <c r="ALB23" s="14"/>
      <c r="ALC23" s="14"/>
      <c r="ALD23" s="14"/>
      <c r="ALE23" s="14"/>
      <c r="ALF23" s="14"/>
      <c r="ALG23" s="14"/>
      <c r="ALH23" s="14"/>
      <c r="ALI23" s="14"/>
      <c r="ALJ23" s="14"/>
      <c r="ALK23" s="14"/>
      <c r="ALL23" s="14"/>
      <c r="ALM23" s="14"/>
      <c r="ALN23" s="14"/>
      <c r="ALO23" s="14"/>
      <c r="ALP23" s="14"/>
      <c r="ALQ23" s="14"/>
      <c r="ALR23" s="14"/>
      <c r="ALS23" s="14"/>
      <c r="ALT23" s="14"/>
      <c r="ALU23" s="14"/>
      <c r="ALV23" s="14"/>
      <c r="ALW23" s="14"/>
      <c r="ALX23" s="14"/>
      <c r="ALY23" s="14"/>
      <c r="ALZ23" s="14"/>
      <c r="AMA23" s="14"/>
      <c r="AMB23" s="14"/>
      <c r="AMC23" s="14"/>
      <c r="AMD23" s="14"/>
      <c r="AME23" s="14"/>
      <c r="AMF23" s="14"/>
      <c r="AMG23" s="14"/>
      <c r="AMH23" s="14"/>
      <c r="AMI23" s="14"/>
      <c r="AMJ23" s="14"/>
      <c r="AMK23" s="14"/>
      <c r="AML23" s="14"/>
    </row>
    <row r="24" spans="1:1026" s="15" customFormat="1" ht="33.75" x14ac:dyDescent="0.2">
      <c r="A24" s="30" t="s">
        <v>33</v>
      </c>
      <c r="B24" s="11" t="s">
        <v>34</v>
      </c>
      <c r="C24" s="30" t="s">
        <v>35</v>
      </c>
      <c r="D24" s="30" t="s">
        <v>36</v>
      </c>
      <c r="E24" s="30" t="s">
        <v>37</v>
      </c>
      <c r="F24" s="30" t="s">
        <v>120</v>
      </c>
      <c r="G24" s="30" t="s">
        <v>102</v>
      </c>
      <c r="H24" s="11" t="s">
        <v>38</v>
      </c>
      <c r="I24" s="11" t="s">
        <v>121</v>
      </c>
      <c r="J24" s="11" t="s">
        <v>122</v>
      </c>
      <c r="K24" s="30">
        <v>1</v>
      </c>
      <c r="L24" s="30" t="s">
        <v>54</v>
      </c>
      <c r="M24" s="11" t="s">
        <v>41</v>
      </c>
      <c r="N24" s="30">
        <v>3</v>
      </c>
      <c r="O24" s="16"/>
      <c r="P24" s="16"/>
      <c r="Q24" s="16"/>
      <c r="R24" s="24">
        <f t="shared" ref="R24" si="14">O24+P24+Q24</f>
        <v>0</v>
      </c>
      <c r="S24" s="16"/>
      <c r="T24" s="24">
        <v>5000</v>
      </c>
      <c r="U24" s="24">
        <v>0</v>
      </c>
      <c r="V24" s="31">
        <f t="shared" ref="V24" si="15">R24+S24+T24+U24</f>
        <v>5000</v>
      </c>
      <c r="W24" s="24">
        <v>0</v>
      </c>
      <c r="X24" s="28">
        <f t="shared" ref="X24" si="16">W24/V24</f>
        <v>0</v>
      </c>
      <c r="Y24" s="24">
        <v>0</v>
      </c>
      <c r="Z24" s="28">
        <f t="shared" ref="Z24" si="17">Y24/V24</f>
        <v>0</v>
      </c>
      <c r="AA24" s="24">
        <v>0</v>
      </c>
      <c r="AB24" s="28">
        <f t="shared" ref="AB24" si="18">AA24/V24</f>
        <v>0</v>
      </c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14"/>
      <c r="NU24" s="14"/>
      <c r="NV24" s="14"/>
      <c r="NW24" s="14"/>
      <c r="NX24" s="14"/>
      <c r="NY24" s="14"/>
      <c r="NZ24" s="14"/>
      <c r="OA24" s="14"/>
      <c r="OB24" s="14"/>
      <c r="OC24" s="14"/>
      <c r="OD24" s="14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  <c r="OU24" s="14"/>
      <c r="OV24" s="14"/>
      <c r="OW24" s="14"/>
      <c r="OX24" s="14"/>
      <c r="OY24" s="14"/>
      <c r="OZ24" s="14"/>
      <c r="PA24" s="14"/>
      <c r="PB24" s="14"/>
      <c r="PC24" s="14"/>
      <c r="PD24" s="14"/>
      <c r="PE24" s="14"/>
      <c r="PF24" s="14"/>
      <c r="PG24" s="14"/>
      <c r="PH24" s="14"/>
      <c r="PI24" s="14"/>
      <c r="PJ24" s="14"/>
      <c r="PK24" s="14"/>
      <c r="PL24" s="14"/>
      <c r="PM24" s="14"/>
      <c r="PN24" s="14"/>
      <c r="PO24" s="14"/>
      <c r="PP24" s="14"/>
      <c r="PQ24" s="14"/>
      <c r="PR24" s="14"/>
      <c r="PS24" s="14"/>
      <c r="PT24" s="14"/>
      <c r="PU24" s="14"/>
      <c r="PV24" s="14"/>
      <c r="PW24" s="14"/>
      <c r="PX24" s="14"/>
      <c r="PY24" s="14"/>
      <c r="PZ24" s="14"/>
      <c r="QA24" s="14"/>
      <c r="QB24" s="14"/>
      <c r="QC24" s="14"/>
      <c r="QD24" s="14"/>
      <c r="QE24" s="14"/>
      <c r="QF24" s="14"/>
      <c r="QG24" s="14"/>
      <c r="QH24" s="14"/>
      <c r="QI24" s="14"/>
      <c r="QJ24" s="14"/>
      <c r="QK24" s="14"/>
      <c r="QL24" s="14"/>
      <c r="QM24" s="14"/>
      <c r="QN24" s="14"/>
      <c r="QO24" s="14"/>
      <c r="QP24" s="14"/>
      <c r="QQ24" s="14"/>
      <c r="QR24" s="14"/>
      <c r="QS24" s="14"/>
      <c r="QT24" s="14"/>
      <c r="QU24" s="14"/>
      <c r="QV24" s="14"/>
      <c r="QW24" s="14"/>
      <c r="QX24" s="14"/>
      <c r="QY24" s="14"/>
      <c r="QZ24" s="14"/>
      <c r="RA24" s="14"/>
      <c r="RB24" s="14"/>
      <c r="RC24" s="14"/>
      <c r="RD24" s="14"/>
      <c r="RE24" s="14"/>
      <c r="RF24" s="14"/>
      <c r="RG24" s="14"/>
      <c r="RH24" s="14"/>
      <c r="RI24" s="14"/>
      <c r="RJ24" s="14"/>
      <c r="RK24" s="14"/>
      <c r="RL24" s="14"/>
      <c r="RM24" s="14"/>
      <c r="RN24" s="14"/>
      <c r="RO24" s="14"/>
      <c r="RP24" s="14"/>
      <c r="RQ24" s="14"/>
      <c r="RR24" s="14"/>
      <c r="RS24" s="14"/>
      <c r="RT24" s="14"/>
      <c r="RU24" s="14"/>
      <c r="RV24" s="14"/>
      <c r="RW24" s="14"/>
      <c r="RX24" s="14"/>
      <c r="RY24" s="14"/>
      <c r="RZ24" s="14"/>
      <c r="SA24" s="14"/>
      <c r="SB24" s="14"/>
      <c r="SC24" s="14"/>
      <c r="SD24" s="14"/>
      <c r="SE24" s="14"/>
      <c r="SF24" s="14"/>
      <c r="SG24" s="14"/>
      <c r="SH24" s="14"/>
      <c r="SI24" s="14"/>
      <c r="SJ24" s="14"/>
      <c r="SK24" s="14"/>
      <c r="SL24" s="14"/>
      <c r="SM24" s="14"/>
      <c r="SN24" s="14"/>
      <c r="SO24" s="14"/>
      <c r="SP24" s="14"/>
      <c r="SQ24" s="14"/>
      <c r="SR24" s="14"/>
      <c r="SS24" s="14"/>
      <c r="ST24" s="14"/>
      <c r="SU24" s="14"/>
      <c r="SV24" s="14"/>
      <c r="SW24" s="14"/>
      <c r="SX24" s="14"/>
      <c r="SY24" s="14"/>
      <c r="SZ24" s="14"/>
      <c r="TA24" s="14"/>
      <c r="TB24" s="14"/>
      <c r="TC24" s="14"/>
      <c r="TD24" s="14"/>
      <c r="TE24" s="14"/>
      <c r="TF24" s="14"/>
      <c r="TG24" s="14"/>
      <c r="TH24" s="14"/>
      <c r="TI24" s="14"/>
      <c r="TJ24" s="14"/>
      <c r="TK24" s="14"/>
      <c r="TL24" s="14"/>
      <c r="TM24" s="14"/>
      <c r="TN24" s="14"/>
      <c r="TO24" s="14"/>
      <c r="TP24" s="14"/>
      <c r="TQ24" s="14"/>
      <c r="TR24" s="14"/>
      <c r="TS24" s="14"/>
      <c r="TT24" s="14"/>
      <c r="TU24" s="14"/>
      <c r="TV24" s="14"/>
      <c r="TW24" s="14"/>
      <c r="TX24" s="14"/>
      <c r="TY24" s="14"/>
      <c r="TZ24" s="14"/>
      <c r="UA24" s="14"/>
      <c r="UB24" s="14"/>
      <c r="UC24" s="14"/>
      <c r="UD24" s="14"/>
      <c r="UE24" s="14"/>
      <c r="UF24" s="14"/>
      <c r="UG24" s="14"/>
      <c r="UH24" s="14"/>
      <c r="UI24" s="14"/>
      <c r="UJ24" s="14"/>
      <c r="UK24" s="14"/>
      <c r="UL24" s="14"/>
      <c r="UM24" s="14"/>
      <c r="UN24" s="14"/>
      <c r="UO24" s="14"/>
      <c r="UP24" s="14"/>
      <c r="UQ24" s="14"/>
      <c r="UR24" s="14"/>
      <c r="US24" s="14"/>
      <c r="UT24" s="14"/>
      <c r="UU24" s="14"/>
      <c r="UV24" s="14"/>
      <c r="UW24" s="14"/>
      <c r="UX24" s="14"/>
      <c r="UY24" s="14"/>
      <c r="UZ24" s="14"/>
      <c r="VA24" s="14"/>
      <c r="VB24" s="14"/>
      <c r="VC24" s="14"/>
      <c r="VD24" s="14"/>
      <c r="VE24" s="14"/>
      <c r="VF24" s="14"/>
      <c r="VG24" s="14"/>
      <c r="VH24" s="14"/>
      <c r="VI24" s="14"/>
      <c r="VJ24" s="14"/>
      <c r="VK24" s="14"/>
      <c r="VL24" s="14"/>
      <c r="VM24" s="14"/>
      <c r="VN24" s="14"/>
      <c r="VO24" s="14"/>
      <c r="VP24" s="14"/>
      <c r="VQ24" s="14"/>
      <c r="VR24" s="14"/>
      <c r="VS24" s="14"/>
      <c r="VT24" s="14"/>
      <c r="VU24" s="14"/>
      <c r="VV24" s="14"/>
      <c r="VW24" s="14"/>
      <c r="VX24" s="14"/>
      <c r="VY24" s="14"/>
      <c r="VZ24" s="14"/>
      <c r="WA24" s="14"/>
      <c r="WB24" s="14"/>
      <c r="WC24" s="14"/>
      <c r="WD24" s="14"/>
      <c r="WE24" s="14"/>
      <c r="WF24" s="14"/>
      <c r="WG24" s="14"/>
      <c r="WH24" s="14"/>
      <c r="WI24" s="14"/>
      <c r="WJ24" s="14"/>
      <c r="WK24" s="14"/>
      <c r="WL24" s="14"/>
      <c r="WM24" s="14"/>
      <c r="WN24" s="14"/>
      <c r="WO24" s="14"/>
      <c r="WP24" s="14"/>
      <c r="WQ24" s="14"/>
      <c r="WR24" s="14"/>
      <c r="WS24" s="14"/>
      <c r="WT24" s="14"/>
      <c r="WU24" s="14"/>
      <c r="WV24" s="14"/>
      <c r="WW24" s="14"/>
      <c r="WX24" s="14"/>
      <c r="WY24" s="14"/>
      <c r="WZ24" s="14"/>
      <c r="XA24" s="14"/>
      <c r="XB24" s="14"/>
      <c r="XC24" s="14"/>
      <c r="XD24" s="14"/>
      <c r="XE24" s="14"/>
      <c r="XF24" s="14"/>
      <c r="XG24" s="14"/>
      <c r="XH24" s="14"/>
      <c r="XI24" s="14"/>
      <c r="XJ24" s="14"/>
      <c r="XK24" s="14"/>
      <c r="XL24" s="14"/>
      <c r="XM24" s="14"/>
      <c r="XN24" s="14"/>
      <c r="XO24" s="14"/>
      <c r="XP24" s="14"/>
      <c r="XQ24" s="14"/>
      <c r="XR24" s="14"/>
      <c r="XS24" s="14"/>
      <c r="XT24" s="14"/>
      <c r="XU24" s="14"/>
      <c r="XV24" s="14"/>
      <c r="XW24" s="14"/>
      <c r="XX24" s="14"/>
      <c r="XY24" s="14"/>
      <c r="XZ24" s="14"/>
      <c r="YA24" s="14"/>
      <c r="YB24" s="14"/>
      <c r="YC24" s="14"/>
      <c r="YD24" s="14"/>
      <c r="YE24" s="14"/>
      <c r="YF24" s="14"/>
      <c r="YG24" s="14"/>
      <c r="YH24" s="14"/>
      <c r="YI24" s="14"/>
      <c r="YJ24" s="14"/>
      <c r="YK24" s="14"/>
      <c r="YL24" s="14"/>
      <c r="YM24" s="14"/>
      <c r="YN24" s="14"/>
      <c r="YO24" s="14"/>
      <c r="YP24" s="14"/>
      <c r="YQ24" s="14"/>
      <c r="YR24" s="14"/>
      <c r="YS24" s="14"/>
      <c r="YT24" s="14"/>
      <c r="YU24" s="14"/>
      <c r="YV24" s="14"/>
      <c r="YW24" s="14"/>
      <c r="YX24" s="14"/>
      <c r="YY24" s="14"/>
      <c r="YZ24" s="14"/>
      <c r="ZA24" s="14"/>
      <c r="ZB24" s="14"/>
      <c r="ZC24" s="14"/>
      <c r="ZD24" s="14"/>
      <c r="ZE24" s="14"/>
      <c r="ZF24" s="14"/>
      <c r="ZG24" s="14"/>
      <c r="ZH24" s="14"/>
      <c r="ZI24" s="14"/>
      <c r="ZJ24" s="14"/>
      <c r="ZK24" s="14"/>
      <c r="ZL24" s="14"/>
      <c r="ZM24" s="14"/>
      <c r="ZN24" s="14"/>
      <c r="ZO24" s="14"/>
      <c r="ZP24" s="14"/>
      <c r="ZQ24" s="14"/>
      <c r="ZR24" s="14"/>
      <c r="ZS24" s="14"/>
      <c r="ZT24" s="14"/>
      <c r="ZU24" s="14"/>
      <c r="ZV24" s="14"/>
      <c r="ZW24" s="14"/>
      <c r="ZX24" s="14"/>
      <c r="ZY24" s="14"/>
      <c r="ZZ24" s="14"/>
      <c r="AAA24" s="14"/>
      <c r="AAB24" s="14"/>
      <c r="AAC24" s="14"/>
      <c r="AAD24" s="14"/>
      <c r="AAE24" s="14"/>
      <c r="AAF24" s="14"/>
      <c r="AAG24" s="14"/>
      <c r="AAH24" s="14"/>
      <c r="AAI24" s="14"/>
      <c r="AAJ24" s="14"/>
      <c r="AAK24" s="14"/>
      <c r="AAL24" s="14"/>
      <c r="AAM24" s="14"/>
      <c r="AAN24" s="14"/>
      <c r="AAO24" s="14"/>
      <c r="AAP24" s="14"/>
      <c r="AAQ24" s="14"/>
      <c r="AAR24" s="14"/>
      <c r="AAS24" s="14"/>
      <c r="AAT24" s="14"/>
      <c r="AAU24" s="14"/>
      <c r="AAV24" s="14"/>
      <c r="AAW24" s="14"/>
      <c r="AAX24" s="14"/>
      <c r="AAY24" s="14"/>
      <c r="AAZ24" s="14"/>
      <c r="ABA24" s="14"/>
      <c r="ABB24" s="14"/>
      <c r="ABC24" s="14"/>
      <c r="ABD24" s="14"/>
      <c r="ABE24" s="14"/>
      <c r="ABF24" s="14"/>
      <c r="ABG24" s="14"/>
      <c r="ABH24" s="14"/>
      <c r="ABI24" s="14"/>
      <c r="ABJ24" s="14"/>
      <c r="ABK24" s="14"/>
      <c r="ABL24" s="14"/>
      <c r="ABM24" s="14"/>
      <c r="ABN24" s="14"/>
      <c r="ABO24" s="14"/>
      <c r="ABP24" s="14"/>
      <c r="ABQ24" s="14"/>
      <c r="ABR24" s="14"/>
      <c r="ABS24" s="14"/>
      <c r="ABT24" s="14"/>
      <c r="ABU24" s="14"/>
      <c r="ABV24" s="14"/>
      <c r="ABW24" s="14"/>
      <c r="ABX24" s="14"/>
      <c r="ABY24" s="14"/>
      <c r="ABZ24" s="14"/>
      <c r="ACA24" s="14"/>
      <c r="ACB24" s="14"/>
      <c r="ACC24" s="14"/>
      <c r="ACD24" s="14"/>
      <c r="ACE24" s="14"/>
      <c r="ACF24" s="14"/>
      <c r="ACG24" s="14"/>
      <c r="ACH24" s="14"/>
      <c r="ACI24" s="14"/>
      <c r="ACJ24" s="14"/>
      <c r="ACK24" s="14"/>
      <c r="ACL24" s="14"/>
      <c r="ACM24" s="14"/>
      <c r="ACN24" s="14"/>
      <c r="ACO24" s="14"/>
      <c r="ACP24" s="14"/>
      <c r="ACQ24" s="14"/>
      <c r="ACR24" s="14"/>
      <c r="ACS24" s="14"/>
      <c r="ACT24" s="14"/>
      <c r="ACU24" s="14"/>
      <c r="ACV24" s="14"/>
      <c r="ACW24" s="14"/>
      <c r="ACX24" s="14"/>
      <c r="ACY24" s="14"/>
      <c r="ACZ24" s="14"/>
      <c r="ADA24" s="14"/>
      <c r="ADB24" s="14"/>
      <c r="ADC24" s="14"/>
      <c r="ADD24" s="14"/>
      <c r="ADE24" s="14"/>
      <c r="ADF24" s="14"/>
      <c r="ADG24" s="14"/>
      <c r="ADH24" s="14"/>
      <c r="ADI24" s="14"/>
      <c r="ADJ24" s="14"/>
      <c r="ADK24" s="14"/>
      <c r="ADL24" s="14"/>
      <c r="ADM24" s="14"/>
      <c r="ADN24" s="14"/>
      <c r="ADO24" s="14"/>
      <c r="ADP24" s="14"/>
      <c r="ADQ24" s="14"/>
      <c r="ADR24" s="14"/>
      <c r="ADS24" s="14"/>
      <c r="ADT24" s="14"/>
      <c r="ADU24" s="14"/>
      <c r="ADV24" s="14"/>
      <c r="ADW24" s="14"/>
      <c r="ADX24" s="14"/>
      <c r="ADY24" s="14"/>
      <c r="ADZ24" s="14"/>
      <c r="AEA24" s="14"/>
      <c r="AEB24" s="14"/>
      <c r="AEC24" s="14"/>
      <c r="AED24" s="14"/>
      <c r="AEE24" s="14"/>
      <c r="AEF24" s="14"/>
      <c r="AEG24" s="14"/>
      <c r="AEH24" s="14"/>
      <c r="AEI24" s="14"/>
      <c r="AEJ24" s="14"/>
      <c r="AEK24" s="14"/>
      <c r="AEL24" s="14"/>
      <c r="AEM24" s="14"/>
      <c r="AEN24" s="14"/>
      <c r="AEO24" s="14"/>
      <c r="AEP24" s="14"/>
      <c r="AEQ24" s="14"/>
      <c r="AER24" s="14"/>
      <c r="AES24" s="14"/>
      <c r="AET24" s="14"/>
      <c r="AEU24" s="14"/>
      <c r="AEV24" s="14"/>
      <c r="AEW24" s="14"/>
      <c r="AEX24" s="14"/>
      <c r="AEY24" s="14"/>
      <c r="AEZ24" s="14"/>
      <c r="AFA24" s="14"/>
      <c r="AFB24" s="14"/>
      <c r="AFC24" s="14"/>
      <c r="AFD24" s="14"/>
      <c r="AFE24" s="14"/>
      <c r="AFF24" s="14"/>
      <c r="AFG24" s="14"/>
      <c r="AFH24" s="14"/>
      <c r="AFI24" s="14"/>
      <c r="AFJ24" s="14"/>
      <c r="AFK24" s="14"/>
      <c r="AFL24" s="14"/>
      <c r="AFM24" s="14"/>
      <c r="AFN24" s="14"/>
      <c r="AFO24" s="14"/>
      <c r="AFP24" s="14"/>
      <c r="AFQ24" s="14"/>
      <c r="AFR24" s="14"/>
      <c r="AFS24" s="14"/>
      <c r="AFT24" s="14"/>
      <c r="AFU24" s="14"/>
      <c r="AFV24" s="14"/>
      <c r="AFW24" s="14"/>
      <c r="AFX24" s="14"/>
      <c r="AFY24" s="14"/>
      <c r="AFZ24" s="14"/>
      <c r="AGA24" s="14"/>
      <c r="AGB24" s="14"/>
      <c r="AGC24" s="14"/>
      <c r="AGD24" s="14"/>
      <c r="AGE24" s="14"/>
      <c r="AGF24" s="14"/>
      <c r="AGG24" s="14"/>
      <c r="AGH24" s="14"/>
      <c r="AGI24" s="14"/>
      <c r="AGJ24" s="14"/>
      <c r="AGK24" s="14"/>
      <c r="AGL24" s="14"/>
      <c r="AGM24" s="14"/>
      <c r="AGN24" s="14"/>
      <c r="AGO24" s="14"/>
      <c r="AGP24" s="14"/>
      <c r="AGQ24" s="14"/>
      <c r="AGR24" s="14"/>
      <c r="AGS24" s="14"/>
      <c r="AGT24" s="14"/>
      <c r="AGU24" s="14"/>
      <c r="AGV24" s="14"/>
      <c r="AGW24" s="14"/>
      <c r="AGX24" s="14"/>
      <c r="AGY24" s="14"/>
      <c r="AGZ24" s="14"/>
      <c r="AHA24" s="14"/>
      <c r="AHB24" s="14"/>
      <c r="AHC24" s="14"/>
      <c r="AHD24" s="14"/>
      <c r="AHE24" s="14"/>
      <c r="AHF24" s="14"/>
      <c r="AHG24" s="14"/>
      <c r="AHH24" s="14"/>
      <c r="AHI24" s="14"/>
      <c r="AHJ24" s="14"/>
      <c r="AHK24" s="14"/>
      <c r="AHL24" s="14"/>
      <c r="AHM24" s="14"/>
      <c r="AHN24" s="14"/>
      <c r="AHO24" s="14"/>
      <c r="AHP24" s="14"/>
      <c r="AHQ24" s="14"/>
      <c r="AHR24" s="14"/>
      <c r="AHS24" s="14"/>
      <c r="AHT24" s="14"/>
      <c r="AHU24" s="14"/>
      <c r="AHV24" s="14"/>
      <c r="AHW24" s="14"/>
      <c r="AHX24" s="14"/>
      <c r="AHY24" s="14"/>
      <c r="AHZ24" s="14"/>
      <c r="AIA24" s="14"/>
      <c r="AIB24" s="14"/>
      <c r="AIC24" s="14"/>
      <c r="AID24" s="14"/>
      <c r="AIE24" s="14"/>
      <c r="AIF24" s="14"/>
      <c r="AIG24" s="14"/>
      <c r="AIH24" s="14"/>
      <c r="AII24" s="14"/>
      <c r="AIJ24" s="14"/>
      <c r="AIK24" s="14"/>
      <c r="AIL24" s="14"/>
      <c r="AIM24" s="14"/>
      <c r="AIN24" s="14"/>
      <c r="AIO24" s="14"/>
      <c r="AIP24" s="14"/>
      <c r="AIQ24" s="14"/>
      <c r="AIR24" s="14"/>
      <c r="AIS24" s="14"/>
      <c r="AIT24" s="14"/>
      <c r="AIU24" s="14"/>
      <c r="AIV24" s="14"/>
      <c r="AIW24" s="14"/>
      <c r="AIX24" s="14"/>
      <c r="AIY24" s="14"/>
      <c r="AIZ24" s="14"/>
      <c r="AJA24" s="14"/>
      <c r="AJB24" s="14"/>
      <c r="AJC24" s="14"/>
      <c r="AJD24" s="14"/>
      <c r="AJE24" s="14"/>
      <c r="AJF24" s="14"/>
      <c r="AJG24" s="14"/>
      <c r="AJH24" s="14"/>
      <c r="AJI24" s="14"/>
      <c r="AJJ24" s="14"/>
      <c r="AJK24" s="14"/>
      <c r="AJL24" s="14"/>
      <c r="AJM24" s="14"/>
      <c r="AJN24" s="14"/>
      <c r="AJO24" s="14"/>
      <c r="AJP24" s="14"/>
      <c r="AJQ24" s="14"/>
      <c r="AJR24" s="14"/>
      <c r="AJS24" s="14"/>
      <c r="AJT24" s="14"/>
      <c r="AJU24" s="14"/>
      <c r="AJV24" s="14"/>
      <c r="AJW24" s="14"/>
      <c r="AJX24" s="14"/>
      <c r="AJY24" s="14"/>
      <c r="AJZ24" s="14"/>
      <c r="AKA24" s="14"/>
      <c r="AKB24" s="14"/>
      <c r="AKC24" s="14"/>
      <c r="AKD24" s="14"/>
      <c r="AKE24" s="14"/>
      <c r="AKF24" s="14"/>
      <c r="AKG24" s="14"/>
      <c r="AKH24" s="14"/>
      <c r="AKI24" s="14"/>
      <c r="AKJ24" s="14"/>
      <c r="AKK24" s="14"/>
      <c r="AKL24" s="14"/>
      <c r="AKM24" s="14"/>
      <c r="AKN24" s="14"/>
      <c r="AKO24" s="14"/>
      <c r="AKP24" s="14"/>
      <c r="AKQ24" s="14"/>
      <c r="AKR24" s="14"/>
      <c r="AKS24" s="14"/>
      <c r="AKT24" s="14"/>
      <c r="AKU24" s="14"/>
      <c r="AKV24" s="14"/>
      <c r="AKW24" s="14"/>
      <c r="AKX24" s="14"/>
      <c r="AKY24" s="14"/>
      <c r="AKZ24" s="14"/>
      <c r="ALA24" s="14"/>
      <c r="ALB24" s="14"/>
      <c r="ALC24" s="14"/>
      <c r="ALD24" s="14"/>
      <c r="ALE24" s="14"/>
      <c r="ALF24" s="14"/>
      <c r="ALG24" s="14"/>
      <c r="ALH24" s="14"/>
      <c r="ALI24" s="14"/>
      <c r="ALJ24" s="14"/>
      <c r="ALK24" s="14"/>
      <c r="ALL24" s="14"/>
      <c r="ALM24" s="14"/>
      <c r="ALN24" s="14"/>
      <c r="ALO24" s="14"/>
      <c r="ALP24" s="14"/>
      <c r="ALQ24" s="14"/>
      <c r="ALR24" s="14"/>
      <c r="ALS24" s="14"/>
      <c r="ALT24" s="14"/>
      <c r="ALU24" s="14"/>
      <c r="ALV24" s="14"/>
      <c r="ALW24" s="14"/>
      <c r="ALX24" s="14"/>
      <c r="ALY24" s="14"/>
      <c r="ALZ24" s="14"/>
      <c r="AMA24" s="14"/>
      <c r="AMB24" s="14"/>
      <c r="AMC24" s="14"/>
      <c r="AMD24" s="14"/>
      <c r="AME24" s="14"/>
      <c r="AMF24" s="14"/>
      <c r="AMG24" s="14"/>
      <c r="AMH24" s="14"/>
      <c r="AMI24" s="14"/>
      <c r="AMJ24" s="14"/>
      <c r="AMK24" s="14"/>
      <c r="AML24" s="14"/>
    </row>
    <row r="25" spans="1:1026" s="15" customFormat="1" ht="33.75" x14ac:dyDescent="0.2">
      <c r="A25" s="30" t="s">
        <v>33</v>
      </c>
      <c r="B25" s="11" t="s">
        <v>34</v>
      </c>
      <c r="C25" s="30" t="s">
        <v>35</v>
      </c>
      <c r="D25" s="30" t="s">
        <v>36</v>
      </c>
      <c r="E25" s="30" t="s">
        <v>37</v>
      </c>
      <c r="F25" s="30" t="s">
        <v>39</v>
      </c>
      <c r="G25" s="30" t="s">
        <v>102</v>
      </c>
      <c r="H25" s="11" t="s">
        <v>38</v>
      </c>
      <c r="I25" s="11" t="s">
        <v>40</v>
      </c>
      <c r="J25" s="11" t="s">
        <v>90</v>
      </c>
      <c r="K25" s="30">
        <v>1</v>
      </c>
      <c r="L25" s="30" t="s">
        <v>54</v>
      </c>
      <c r="M25" s="11" t="s">
        <v>41</v>
      </c>
      <c r="N25" s="30">
        <v>4</v>
      </c>
      <c r="O25" s="16"/>
      <c r="P25" s="16"/>
      <c r="Q25" s="16"/>
      <c r="R25" s="24">
        <f t="shared" ref="R25" si="19">O25+P25+Q25</f>
        <v>0</v>
      </c>
      <c r="S25" s="16"/>
      <c r="T25" s="24">
        <v>11770986</v>
      </c>
      <c r="U25" s="24">
        <v>0</v>
      </c>
      <c r="V25" s="31">
        <f t="shared" ref="V25" si="20">R25+S25+T25+U25</f>
        <v>11770986</v>
      </c>
      <c r="W25" s="24">
        <v>3359370.16</v>
      </c>
      <c r="X25" s="28">
        <f t="shared" ref="X25" si="21">W25/V25</f>
        <v>0.28539411736620873</v>
      </c>
      <c r="Y25" s="24">
        <v>72460.89</v>
      </c>
      <c r="Z25" s="28">
        <f t="shared" ref="Z25" si="22">Y25/V25</f>
        <v>6.1558895745861897E-3</v>
      </c>
      <c r="AA25" s="24">
        <v>33625.120000000003</v>
      </c>
      <c r="AB25" s="28">
        <f t="shared" ref="AB25" si="23">AA25/V25</f>
        <v>2.8566103128488981E-3</v>
      </c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  <c r="NF25" s="14"/>
      <c r="NG25" s="14"/>
      <c r="NH25" s="14"/>
      <c r="NI25" s="14"/>
      <c r="NJ25" s="14"/>
      <c r="NK25" s="14"/>
      <c r="NL25" s="14"/>
      <c r="NM25" s="14"/>
      <c r="NN25" s="14"/>
      <c r="NO25" s="14"/>
      <c r="NP25" s="14"/>
      <c r="NQ25" s="14"/>
      <c r="NR25" s="14"/>
      <c r="NS25" s="14"/>
      <c r="NT25" s="14"/>
      <c r="NU25" s="14"/>
      <c r="NV25" s="14"/>
      <c r="NW25" s="14"/>
      <c r="NX25" s="14"/>
      <c r="NY25" s="14"/>
      <c r="NZ25" s="14"/>
      <c r="OA25" s="14"/>
      <c r="OB25" s="14"/>
      <c r="OC25" s="14"/>
      <c r="OD25" s="14"/>
      <c r="OE25" s="14"/>
      <c r="OF25" s="14"/>
      <c r="OG25" s="14"/>
      <c r="OH25" s="14"/>
      <c r="OI25" s="14"/>
      <c r="OJ25" s="14"/>
      <c r="OK25" s="14"/>
      <c r="OL25" s="14"/>
      <c r="OM25" s="14"/>
      <c r="ON25" s="14"/>
      <c r="OO25" s="14"/>
      <c r="OP25" s="14"/>
      <c r="OQ25" s="14"/>
      <c r="OR25" s="14"/>
      <c r="OS25" s="14"/>
      <c r="OT25" s="14"/>
      <c r="OU25" s="14"/>
      <c r="OV25" s="14"/>
      <c r="OW25" s="14"/>
      <c r="OX25" s="14"/>
      <c r="OY25" s="14"/>
      <c r="OZ25" s="14"/>
      <c r="PA25" s="14"/>
      <c r="PB25" s="14"/>
      <c r="PC25" s="14"/>
      <c r="PD25" s="14"/>
      <c r="PE25" s="14"/>
      <c r="PF25" s="14"/>
      <c r="PG25" s="14"/>
      <c r="PH25" s="14"/>
      <c r="PI25" s="14"/>
      <c r="PJ25" s="14"/>
      <c r="PK25" s="14"/>
      <c r="PL25" s="14"/>
      <c r="PM25" s="14"/>
      <c r="PN25" s="14"/>
      <c r="PO25" s="14"/>
      <c r="PP25" s="14"/>
      <c r="PQ25" s="14"/>
      <c r="PR25" s="14"/>
      <c r="PS25" s="14"/>
      <c r="PT25" s="14"/>
      <c r="PU25" s="14"/>
      <c r="PV25" s="14"/>
      <c r="PW25" s="14"/>
      <c r="PX25" s="14"/>
      <c r="PY25" s="14"/>
      <c r="PZ25" s="14"/>
      <c r="QA25" s="14"/>
      <c r="QB25" s="14"/>
      <c r="QC25" s="14"/>
      <c r="QD25" s="14"/>
      <c r="QE25" s="14"/>
      <c r="QF25" s="14"/>
      <c r="QG25" s="14"/>
      <c r="QH25" s="14"/>
      <c r="QI25" s="14"/>
      <c r="QJ25" s="14"/>
      <c r="QK25" s="14"/>
      <c r="QL25" s="14"/>
      <c r="QM25" s="14"/>
      <c r="QN25" s="14"/>
      <c r="QO25" s="14"/>
      <c r="QP25" s="14"/>
      <c r="QQ25" s="14"/>
      <c r="QR25" s="14"/>
      <c r="QS25" s="14"/>
      <c r="QT25" s="14"/>
      <c r="QU25" s="14"/>
      <c r="QV25" s="14"/>
      <c r="QW25" s="14"/>
      <c r="QX25" s="14"/>
      <c r="QY25" s="14"/>
      <c r="QZ25" s="14"/>
      <c r="RA25" s="14"/>
      <c r="RB25" s="14"/>
      <c r="RC25" s="14"/>
      <c r="RD25" s="14"/>
      <c r="RE25" s="14"/>
      <c r="RF25" s="14"/>
      <c r="RG25" s="14"/>
      <c r="RH25" s="14"/>
      <c r="RI25" s="14"/>
      <c r="RJ25" s="14"/>
      <c r="RK25" s="14"/>
      <c r="RL25" s="14"/>
      <c r="RM25" s="14"/>
      <c r="RN25" s="14"/>
      <c r="RO25" s="14"/>
      <c r="RP25" s="14"/>
      <c r="RQ25" s="14"/>
      <c r="RR25" s="14"/>
      <c r="RS25" s="14"/>
      <c r="RT25" s="14"/>
      <c r="RU25" s="14"/>
      <c r="RV25" s="14"/>
      <c r="RW25" s="14"/>
      <c r="RX25" s="14"/>
      <c r="RY25" s="14"/>
      <c r="RZ25" s="14"/>
      <c r="SA25" s="14"/>
      <c r="SB25" s="14"/>
      <c r="SC25" s="14"/>
      <c r="SD25" s="14"/>
      <c r="SE25" s="14"/>
      <c r="SF25" s="14"/>
      <c r="SG25" s="14"/>
      <c r="SH25" s="14"/>
      <c r="SI25" s="14"/>
      <c r="SJ25" s="14"/>
      <c r="SK25" s="14"/>
      <c r="SL25" s="14"/>
      <c r="SM25" s="14"/>
      <c r="SN25" s="14"/>
      <c r="SO25" s="14"/>
      <c r="SP25" s="14"/>
      <c r="SQ25" s="14"/>
      <c r="SR25" s="14"/>
      <c r="SS25" s="14"/>
      <c r="ST25" s="14"/>
      <c r="SU25" s="14"/>
      <c r="SV25" s="14"/>
      <c r="SW25" s="14"/>
      <c r="SX25" s="14"/>
      <c r="SY25" s="14"/>
      <c r="SZ25" s="14"/>
      <c r="TA25" s="14"/>
      <c r="TB25" s="14"/>
      <c r="TC25" s="14"/>
      <c r="TD25" s="14"/>
      <c r="TE25" s="14"/>
      <c r="TF25" s="14"/>
      <c r="TG25" s="14"/>
      <c r="TH25" s="14"/>
      <c r="TI25" s="14"/>
      <c r="TJ25" s="14"/>
      <c r="TK25" s="14"/>
      <c r="TL25" s="14"/>
      <c r="TM25" s="14"/>
      <c r="TN25" s="14"/>
      <c r="TO25" s="14"/>
      <c r="TP25" s="14"/>
      <c r="TQ25" s="14"/>
      <c r="TR25" s="14"/>
      <c r="TS25" s="14"/>
      <c r="TT25" s="14"/>
      <c r="TU25" s="14"/>
      <c r="TV25" s="14"/>
      <c r="TW25" s="14"/>
      <c r="TX25" s="14"/>
      <c r="TY25" s="14"/>
      <c r="TZ25" s="14"/>
      <c r="UA25" s="14"/>
      <c r="UB25" s="14"/>
      <c r="UC25" s="14"/>
      <c r="UD25" s="14"/>
      <c r="UE25" s="14"/>
      <c r="UF25" s="14"/>
      <c r="UG25" s="14"/>
      <c r="UH25" s="14"/>
      <c r="UI25" s="14"/>
      <c r="UJ25" s="14"/>
      <c r="UK25" s="14"/>
      <c r="UL25" s="14"/>
      <c r="UM25" s="14"/>
      <c r="UN25" s="14"/>
      <c r="UO25" s="14"/>
      <c r="UP25" s="14"/>
      <c r="UQ25" s="14"/>
      <c r="UR25" s="14"/>
      <c r="US25" s="14"/>
      <c r="UT25" s="14"/>
      <c r="UU25" s="14"/>
      <c r="UV25" s="14"/>
      <c r="UW25" s="14"/>
      <c r="UX25" s="14"/>
      <c r="UY25" s="14"/>
      <c r="UZ25" s="14"/>
      <c r="VA25" s="14"/>
      <c r="VB25" s="14"/>
      <c r="VC25" s="14"/>
      <c r="VD25" s="14"/>
      <c r="VE25" s="14"/>
      <c r="VF25" s="14"/>
      <c r="VG25" s="14"/>
      <c r="VH25" s="14"/>
      <c r="VI25" s="14"/>
      <c r="VJ25" s="14"/>
      <c r="VK25" s="14"/>
      <c r="VL25" s="14"/>
      <c r="VM25" s="14"/>
      <c r="VN25" s="14"/>
      <c r="VO25" s="14"/>
      <c r="VP25" s="14"/>
      <c r="VQ25" s="14"/>
      <c r="VR25" s="14"/>
      <c r="VS25" s="14"/>
      <c r="VT25" s="14"/>
      <c r="VU25" s="14"/>
      <c r="VV25" s="14"/>
      <c r="VW25" s="14"/>
      <c r="VX25" s="14"/>
      <c r="VY25" s="14"/>
      <c r="VZ25" s="14"/>
      <c r="WA25" s="14"/>
      <c r="WB25" s="14"/>
      <c r="WC25" s="14"/>
      <c r="WD25" s="14"/>
      <c r="WE25" s="14"/>
      <c r="WF25" s="14"/>
      <c r="WG25" s="14"/>
      <c r="WH25" s="14"/>
      <c r="WI25" s="14"/>
      <c r="WJ25" s="14"/>
      <c r="WK25" s="14"/>
      <c r="WL25" s="14"/>
      <c r="WM25" s="14"/>
      <c r="WN25" s="14"/>
      <c r="WO25" s="14"/>
      <c r="WP25" s="14"/>
      <c r="WQ25" s="14"/>
      <c r="WR25" s="14"/>
      <c r="WS25" s="14"/>
      <c r="WT25" s="14"/>
      <c r="WU25" s="14"/>
      <c r="WV25" s="14"/>
      <c r="WW25" s="14"/>
      <c r="WX25" s="14"/>
      <c r="WY25" s="14"/>
      <c r="WZ25" s="14"/>
      <c r="XA25" s="14"/>
      <c r="XB25" s="14"/>
      <c r="XC25" s="14"/>
      <c r="XD25" s="14"/>
      <c r="XE25" s="14"/>
      <c r="XF25" s="14"/>
      <c r="XG25" s="14"/>
      <c r="XH25" s="14"/>
      <c r="XI25" s="14"/>
      <c r="XJ25" s="14"/>
      <c r="XK25" s="14"/>
      <c r="XL25" s="14"/>
      <c r="XM25" s="14"/>
      <c r="XN25" s="14"/>
      <c r="XO25" s="14"/>
      <c r="XP25" s="14"/>
      <c r="XQ25" s="14"/>
      <c r="XR25" s="14"/>
      <c r="XS25" s="14"/>
      <c r="XT25" s="14"/>
      <c r="XU25" s="14"/>
      <c r="XV25" s="14"/>
      <c r="XW25" s="14"/>
      <c r="XX25" s="14"/>
      <c r="XY25" s="14"/>
      <c r="XZ25" s="14"/>
      <c r="YA25" s="14"/>
      <c r="YB25" s="14"/>
      <c r="YC25" s="14"/>
      <c r="YD25" s="14"/>
      <c r="YE25" s="14"/>
      <c r="YF25" s="14"/>
      <c r="YG25" s="14"/>
      <c r="YH25" s="14"/>
      <c r="YI25" s="14"/>
      <c r="YJ25" s="14"/>
      <c r="YK25" s="14"/>
      <c r="YL25" s="14"/>
      <c r="YM25" s="14"/>
      <c r="YN25" s="14"/>
      <c r="YO25" s="14"/>
      <c r="YP25" s="14"/>
      <c r="YQ25" s="14"/>
      <c r="YR25" s="14"/>
      <c r="YS25" s="14"/>
      <c r="YT25" s="14"/>
      <c r="YU25" s="14"/>
      <c r="YV25" s="14"/>
      <c r="YW25" s="14"/>
      <c r="YX25" s="14"/>
      <c r="YY25" s="14"/>
      <c r="YZ25" s="14"/>
      <c r="ZA25" s="14"/>
      <c r="ZB25" s="14"/>
      <c r="ZC25" s="14"/>
      <c r="ZD25" s="14"/>
      <c r="ZE25" s="14"/>
      <c r="ZF25" s="14"/>
      <c r="ZG25" s="14"/>
      <c r="ZH25" s="14"/>
      <c r="ZI25" s="14"/>
      <c r="ZJ25" s="14"/>
      <c r="ZK25" s="14"/>
      <c r="ZL25" s="14"/>
      <c r="ZM25" s="14"/>
      <c r="ZN25" s="14"/>
      <c r="ZO25" s="14"/>
      <c r="ZP25" s="14"/>
      <c r="ZQ25" s="14"/>
      <c r="ZR25" s="14"/>
      <c r="ZS25" s="14"/>
      <c r="ZT25" s="14"/>
      <c r="ZU25" s="14"/>
      <c r="ZV25" s="14"/>
      <c r="ZW25" s="14"/>
      <c r="ZX25" s="14"/>
      <c r="ZY25" s="14"/>
      <c r="ZZ25" s="14"/>
      <c r="AAA25" s="14"/>
      <c r="AAB25" s="14"/>
      <c r="AAC25" s="14"/>
      <c r="AAD25" s="14"/>
      <c r="AAE25" s="14"/>
      <c r="AAF25" s="14"/>
      <c r="AAG25" s="14"/>
      <c r="AAH25" s="14"/>
      <c r="AAI25" s="14"/>
      <c r="AAJ25" s="14"/>
      <c r="AAK25" s="14"/>
      <c r="AAL25" s="14"/>
      <c r="AAM25" s="14"/>
      <c r="AAN25" s="14"/>
      <c r="AAO25" s="14"/>
      <c r="AAP25" s="14"/>
      <c r="AAQ25" s="14"/>
      <c r="AAR25" s="14"/>
      <c r="AAS25" s="14"/>
      <c r="AAT25" s="14"/>
      <c r="AAU25" s="14"/>
      <c r="AAV25" s="14"/>
      <c r="AAW25" s="14"/>
      <c r="AAX25" s="14"/>
      <c r="AAY25" s="14"/>
      <c r="AAZ25" s="14"/>
      <c r="ABA25" s="14"/>
      <c r="ABB25" s="14"/>
      <c r="ABC25" s="14"/>
      <c r="ABD25" s="14"/>
      <c r="ABE25" s="14"/>
      <c r="ABF25" s="14"/>
      <c r="ABG25" s="14"/>
      <c r="ABH25" s="14"/>
      <c r="ABI25" s="14"/>
      <c r="ABJ25" s="14"/>
      <c r="ABK25" s="14"/>
      <c r="ABL25" s="14"/>
      <c r="ABM25" s="14"/>
      <c r="ABN25" s="14"/>
      <c r="ABO25" s="14"/>
      <c r="ABP25" s="14"/>
      <c r="ABQ25" s="14"/>
      <c r="ABR25" s="14"/>
      <c r="ABS25" s="14"/>
      <c r="ABT25" s="14"/>
      <c r="ABU25" s="14"/>
      <c r="ABV25" s="14"/>
      <c r="ABW25" s="14"/>
      <c r="ABX25" s="14"/>
      <c r="ABY25" s="14"/>
      <c r="ABZ25" s="14"/>
      <c r="ACA25" s="14"/>
      <c r="ACB25" s="14"/>
      <c r="ACC25" s="14"/>
      <c r="ACD25" s="14"/>
      <c r="ACE25" s="14"/>
      <c r="ACF25" s="14"/>
      <c r="ACG25" s="14"/>
      <c r="ACH25" s="14"/>
      <c r="ACI25" s="14"/>
      <c r="ACJ25" s="14"/>
      <c r="ACK25" s="14"/>
      <c r="ACL25" s="14"/>
      <c r="ACM25" s="14"/>
      <c r="ACN25" s="14"/>
      <c r="ACO25" s="14"/>
      <c r="ACP25" s="14"/>
      <c r="ACQ25" s="14"/>
      <c r="ACR25" s="14"/>
      <c r="ACS25" s="14"/>
      <c r="ACT25" s="14"/>
      <c r="ACU25" s="14"/>
      <c r="ACV25" s="14"/>
      <c r="ACW25" s="14"/>
      <c r="ACX25" s="14"/>
      <c r="ACY25" s="14"/>
      <c r="ACZ25" s="14"/>
      <c r="ADA25" s="14"/>
      <c r="ADB25" s="14"/>
      <c r="ADC25" s="14"/>
      <c r="ADD25" s="14"/>
      <c r="ADE25" s="14"/>
      <c r="ADF25" s="14"/>
      <c r="ADG25" s="14"/>
      <c r="ADH25" s="14"/>
      <c r="ADI25" s="14"/>
      <c r="ADJ25" s="14"/>
      <c r="ADK25" s="14"/>
      <c r="ADL25" s="14"/>
      <c r="ADM25" s="14"/>
      <c r="ADN25" s="14"/>
      <c r="ADO25" s="14"/>
      <c r="ADP25" s="14"/>
      <c r="ADQ25" s="14"/>
      <c r="ADR25" s="14"/>
      <c r="ADS25" s="14"/>
      <c r="ADT25" s="14"/>
      <c r="ADU25" s="14"/>
      <c r="ADV25" s="14"/>
      <c r="ADW25" s="14"/>
      <c r="ADX25" s="14"/>
      <c r="ADY25" s="14"/>
      <c r="ADZ25" s="14"/>
      <c r="AEA25" s="14"/>
      <c r="AEB25" s="14"/>
      <c r="AEC25" s="14"/>
      <c r="AED25" s="14"/>
      <c r="AEE25" s="14"/>
      <c r="AEF25" s="14"/>
      <c r="AEG25" s="14"/>
      <c r="AEH25" s="14"/>
      <c r="AEI25" s="14"/>
      <c r="AEJ25" s="14"/>
      <c r="AEK25" s="14"/>
      <c r="AEL25" s="14"/>
      <c r="AEM25" s="14"/>
      <c r="AEN25" s="14"/>
      <c r="AEO25" s="14"/>
      <c r="AEP25" s="14"/>
      <c r="AEQ25" s="14"/>
      <c r="AER25" s="14"/>
      <c r="AES25" s="14"/>
      <c r="AET25" s="14"/>
      <c r="AEU25" s="14"/>
      <c r="AEV25" s="14"/>
      <c r="AEW25" s="14"/>
      <c r="AEX25" s="14"/>
      <c r="AEY25" s="14"/>
      <c r="AEZ25" s="14"/>
      <c r="AFA25" s="14"/>
      <c r="AFB25" s="14"/>
      <c r="AFC25" s="14"/>
      <c r="AFD25" s="14"/>
      <c r="AFE25" s="14"/>
      <c r="AFF25" s="14"/>
      <c r="AFG25" s="14"/>
      <c r="AFH25" s="14"/>
      <c r="AFI25" s="14"/>
      <c r="AFJ25" s="14"/>
      <c r="AFK25" s="14"/>
      <c r="AFL25" s="14"/>
      <c r="AFM25" s="14"/>
      <c r="AFN25" s="14"/>
      <c r="AFO25" s="14"/>
      <c r="AFP25" s="14"/>
      <c r="AFQ25" s="14"/>
      <c r="AFR25" s="14"/>
      <c r="AFS25" s="14"/>
      <c r="AFT25" s="14"/>
      <c r="AFU25" s="14"/>
      <c r="AFV25" s="14"/>
      <c r="AFW25" s="14"/>
      <c r="AFX25" s="14"/>
      <c r="AFY25" s="14"/>
      <c r="AFZ25" s="14"/>
      <c r="AGA25" s="14"/>
      <c r="AGB25" s="14"/>
      <c r="AGC25" s="14"/>
      <c r="AGD25" s="14"/>
      <c r="AGE25" s="14"/>
      <c r="AGF25" s="14"/>
      <c r="AGG25" s="14"/>
      <c r="AGH25" s="14"/>
      <c r="AGI25" s="14"/>
      <c r="AGJ25" s="14"/>
      <c r="AGK25" s="14"/>
      <c r="AGL25" s="14"/>
      <c r="AGM25" s="14"/>
      <c r="AGN25" s="14"/>
      <c r="AGO25" s="14"/>
      <c r="AGP25" s="14"/>
      <c r="AGQ25" s="14"/>
      <c r="AGR25" s="14"/>
      <c r="AGS25" s="14"/>
      <c r="AGT25" s="14"/>
      <c r="AGU25" s="14"/>
      <c r="AGV25" s="14"/>
      <c r="AGW25" s="14"/>
      <c r="AGX25" s="14"/>
      <c r="AGY25" s="14"/>
      <c r="AGZ25" s="14"/>
      <c r="AHA25" s="14"/>
      <c r="AHB25" s="14"/>
      <c r="AHC25" s="14"/>
      <c r="AHD25" s="14"/>
      <c r="AHE25" s="14"/>
      <c r="AHF25" s="14"/>
      <c r="AHG25" s="14"/>
      <c r="AHH25" s="14"/>
      <c r="AHI25" s="14"/>
      <c r="AHJ25" s="14"/>
      <c r="AHK25" s="14"/>
      <c r="AHL25" s="14"/>
      <c r="AHM25" s="14"/>
      <c r="AHN25" s="14"/>
      <c r="AHO25" s="14"/>
      <c r="AHP25" s="14"/>
      <c r="AHQ25" s="14"/>
      <c r="AHR25" s="14"/>
      <c r="AHS25" s="14"/>
      <c r="AHT25" s="14"/>
      <c r="AHU25" s="14"/>
      <c r="AHV25" s="14"/>
      <c r="AHW25" s="14"/>
      <c r="AHX25" s="14"/>
      <c r="AHY25" s="14"/>
      <c r="AHZ25" s="14"/>
      <c r="AIA25" s="14"/>
      <c r="AIB25" s="14"/>
      <c r="AIC25" s="14"/>
      <c r="AID25" s="14"/>
      <c r="AIE25" s="14"/>
      <c r="AIF25" s="14"/>
      <c r="AIG25" s="14"/>
      <c r="AIH25" s="14"/>
      <c r="AII25" s="14"/>
      <c r="AIJ25" s="14"/>
      <c r="AIK25" s="14"/>
      <c r="AIL25" s="14"/>
      <c r="AIM25" s="14"/>
      <c r="AIN25" s="14"/>
      <c r="AIO25" s="14"/>
      <c r="AIP25" s="14"/>
      <c r="AIQ25" s="14"/>
      <c r="AIR25" s="14"/>
      <c r="AIS25" s="14"/>
      <c r="AIT25" s="14"/>
      <c r="AIU25" s="14"/>
      <c r="AIV25" s="14"/>
      <c r="AIW25" s="14"/>
      <c r="AIX25" s="14"/>
      <c r="AIY25" s="14"/>
      <c r="AIZ25" s="14"/>
      <c r="AJA25" s="14"/>
      <c r="AJB25" s="14"/>
      <c r="AJC25" s="14"/>
      <c r="AJD25" s="14"/>
      <c r="AJE25" s="14"/>
      <c r="AJF25" s="14"/>
      <c r="AJG25" s="14"/>
      <c r="AJH25" s="14"/>
      <c r="AJI25" s="14"/>
      <c r="AJJ25" s="14"/>
      <c r="AJK25" s="14"/>
      <c r="AJL25" s="14"/>
      <c r="AJM25" s="14"/>
      <c r="AJN25" s="14"/>
      <c r="AJO25" s="14"/>
      <c r="AJP25" s="14"/>
      <c r="AJQ25" s="14"/>
      <c r="AJR25" s="14"/>
      <c r="AJS25" s="14"/>
      <c r="AJT25" s="14"/>
      <c r="AJU25" s="14"/>
      <c r="AJV25" s="14"/>
      <c r="AJW25" s="14"/>
      <c r="AJX25" s="14"/>
      <c r="AJY25" s="14"/>
      <c r="AJZ25" s="14"/>
      <c r="AKA25" s="14"/>
      <c r="AKB25" s="14"/>
      <c r="AKC25" s="14"/>
      <c r="AKD25" s="14"/>
      <c r="AKE25" s="14"/>
      <c r="AKF25" s="14"/>
      <c r="AKG25" s="14"/>
      <c r="AKH25" s="14"/>
      <c r="AKI25" s="14"/>
      <c r="AKJ25" s="14"/>
      <c r="AKK25" s="14"/>
      <c r="AKL25" s="14"/>
      <c r="AKM25" s="14"/>
      <c r="AKN25" s="14"/>
      <c r="AKO25" s="14"/>
      <c r="AKP25" s="14"/>
      <c r="AKQ25" s="14"/>
      <c r="AKR25" s="14"/>
      <c r="AKS25" s="14"/>
      <c r="AKT25" s="14"/>
      <c r="AKU25" s="14"/>
      <c r="AKV25" s="14"/>
      <c r="AKW25" s="14"/>
      <c r="AKX25" s="14"/>
      <c r="AKY25" s="14"/>
      <c r="AKZ25" s="14"/>
      <c r="ALA25" s="14"/>
      <c r="ALB25" s="14"/>
      <c r="ALC25" s="14"/>
      <c r="ALD25" s="14"/>
      <c r="ALE25" s="14"/>
      <c r="ALF25" s="14"/>
      <c r="ALG25" s="14"/>
      <c r="ALH25" s="14"/>
      <c r="ALI25" s="14"/>
      <c r="ALJ25" s="14"/>
      <c r="ALK25" s="14"/>
      <c r="ALL25" s="14"/>
      <c r="ALM25" s="14"/>
      <c r="ALN25" s="14"/>
      <c r="ALO25" s="14"/>
      <c r="ALP25" s="14"/>
      <c r="ALQ25" s="14"/>
      <c r="ALR25" s="14"/>
      <c r="ALS25" s="14"/>
      <c r="ALT25" s="14"/>
      <c r="ALU25" s="14"/>
      <c r="ALV25" s="14"/>
      <c r="ALW25" s="14"/>
      <c r="ALX25" s="14"/>
      <c r="ALY25" s="14"/>
      <c r="ALZ25" s="14"/>
      <c r="AMA25" s="14"/>
      <c r="AMB25" s="14"/>
      <c r="AMC25" s="14"/>
      <c r="AMD25" s="14"/>
      <c r="AME25" s="14"/>
      <c r="AMF25" s="14"/>
      <c r="AMG25" s="14"/>
      <c r="AMH25" s="14"/>
      <c r="AMI25" s="14"/>
      <c r="AMJ25" s="14"/>
      <c r="AMK25" s="14"/>
      <c r="AML25" s="14"/>
    </row>
    <row r="26" spans="1:1026" s="15" customFormat="1" ht="33.75" x14ac:dyDescent="0.2">
      <c r="A26" s="30" t="s">
        <v>33</v>
      </c>
      <c r="B26" s="11" t="s">
        <v>34</v>
      </c>
      <c r="C26" s="30" t="s">
        <v>35</v>
      </c>
      <c r="D26" s="30" t="s">
        <v>36</v>
      </c>
      <c r="E26" s="30" t="s">
        <v>37</v>
      </c>
      <c r="F26" s="30" t="s">
        <v>39</v>
      </c>
      <c r="G26" s="30" t="s">
        <v>102</v>
      </c>
      <c r="H26" s="11" t="s">
        <v>38</v>
      </c>
      <c r="I26" s="11" t="s">
        <v>40</v>
      </c>
      <c r="J26" s="11" t="s">
        <v>90</v>
      </c>
      <c r="K26" s="30">
        <v>1</v>
      </c>
      <c r="L26" s="30" t="s">
        <v>54</v>
      </c>
      <c r="M26" s="11" t="s">
        <v>41</v>
      </c>
      <c r="N26" s="30">
        <v>3</v>
      </c>
      <c r="O26" s="16"/>
      <c r="P26" s="16"/>
      <c r="Q26" s="16"/>
      <c r="R26" s="24">
        <f t="shared" ref="R26:R27" si="24">O26+P26+Q26</f>
        <v>0</v>
      </c>
      <c r="S26" s="16"/>
      <c r="T26" s="24">
        <v>62794946.640000001</v>
      </c>
      <c r="U26" s="24">
        <v>5333.16</v>
      </c>
      <c r="V26" s="31">
        <f t="shared" ref="V26:V27" si="25">R26+S26+T26+U26</f>
        <v>62800279.799999997</v>
      </c>
      <c r="W26" s="24">
        <v>37587954.57</v>
      </c>
      <c r="X26" s="28">
        <f t="shared" ref="X26:X27" si="26">W26/V26</f>
        <v>0.59853164173322682</v>
      </c>
      <c r="Y26" s="24">
        <v>10121777.439999999</v>
      </c>
      <c r="Z26" s="28">
        <f t="shared" ref="Z26:Z27" si="27">Y26/V26</f>
        <v>0.16117408190273699</v>
      </c>
      <c r="AA26" s="24">
        <v>9881591.9600000009</v>
      </c>
      <c r="AB26" s="28">
        <f t="shared" ref="AB26:AB27" si="28">AA26/V26</f>
        <v>0.15734948938873997</v>
      </c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  <c r="KH26" s="14"/>
      <c r="KI26" s="14"/>
      <c r="KJ26" s="14"/>
      <c r="KK26" s="14"/>
      <c r="KL26" s="14"/>
      <c r="KM26" s="14"/>
      <c r="KN26" s="14"/>
      <c r="KO26" s="14"/>
      <c r="KP26" s="14"/>
      <c r="KQ26" s="14"/>
      <c r="KR26" s="14"/>
      <c r="KS26" s="14"/>
      <c r="KT26" s="14"/>
      <c r="KU26" s="14"/>
      <c r="KV26" s="14"/>
      <c r="KW26" s="14"/>
      <c r="KX26" s="14"/>
      <c r="KY26" s="14"/>
      <c r="KZ26" s="14"/>
      <c r="LA26" s="14"/>
      <c r="LB26" s="14"/>
      <c r="LC26" s="14"/>
      <c r="LD26" s="14"/>
      <c r="LE26" s="14"/>
      <c r="LF26" s="14"/>
      <c r="LG26" s="14"/>
      <c r="LH26" s="14"/>
      <c r="LI26" s="14"/>
      <c r="LJ26" s="14"/>
      <c r="LK26" s="14"/>
      <c r="LL26" s="14"/>
      <c r="LM26" s="14"/>
      <c r="LN26" s="14"/>
      <c r="LO26" s="14"/>
      <c r="LP26" s="14"/>
      <c r="LQ26" s="14"/>
      <c r="LR26" s="14"/>
      <c r="LS26" s="14"/>
      <c r="LT26" s="14"/>
      <c r="LU26" s="14"/>
      <c r="LV26" s="14"/>
      <c r="LW26" s="14"/>
      <c r="LX26" s="14"/>
      <c r="LY26" s="14"/>
      <c r="LZ26" s="14"/>
      <c r="MA26" s="14"/>
      <c r="MB26" s="14"/>
      <c r="MC26" s="14"/>
      <c r="MD26" s="14"/>
      <c r="ME26" s="14"/>
      <c r="MF26" s="14"/>
      <c r="MG26" s="14"/>
      <c r="MH26" s="14"/>
      <c r="MI26" s="14"/>
      <c r="MJ26" s="14"/>
      <c r="MK26" s="14"/>
      <c r="ML26" s="14"/>
      <c r="MM26" s="14"/>
      <c r="MN26" s="14"/>
      <c r="MO26" s="14"/>
      <c r="MP26" s="14"/>
      <c r="MQ26" s="14"/>
      <c r="MR26" s="14"/>
      <c r="MS26" s="14"/>
      <c r="MT26" s="14"/>
      <c r="MU26" s="14"/>
      <c r="MV26" s="14"/>
      <c r="MW26" s="14"/>
      <c r="MX26" s="14"/>
      <c r="MY26" s="14"/>
      <c r="MZ26" s="14"/>
      <c r="NA26" s="14"/>
      <c r="NB26" s="14"/>
      <c r="NC26" s="14"/>
      <c r="ND26" s="14"/>
      <c r="NE26" s="14"/>
      <c r="NF26" s="14"/>
      <c r="NG26" s="14"/>
      <c r="NH26" s="14"/>
      <c r="NI26" s="14"/>
      <c r="NJ26" s="14"/>
      <c r="NK26" s="14"/>
      <c r="NL26" s="14"/>
      <c r="NM26" s="14"/>
      <c r="NN26" s="14"/>
      <c r="NO26" s="14"/>
      <c r="NP26" s="14"/>
      <c r="NQ26" s="14"/>
      <c r="NR26" s="14"/>
      <c r="NS26" s="14"/>
      <c r="NT26" s="14"/>
      <c r="NU26" s="14"/>
      <c r="NV26" s="14"/>
      <c r="NW26" s="14"/>
      <c r="NX26" s="14"/>
      <c r="NY26" s="14"/>
      <c r="NZ26" s="14"/>
      <c r="OA26" s="14"/>
      <c r="OB26" s="14"/>
      <c r="OC26" s="14"/>
      <c r="OD26" s="14"/>
      <c r="OE26" s="14"/>
      <c r="OF26" s="14"/>
      <c r="OG26" s="14"/>
      <c r="OH26" s="14"/>
      <c r="OI26" s="14"/>
      <c r="OJ26" s="14"/>
      <c r="OK26" s="14"/>
      <c r="OL26" s="14"/>
      <c r="OM26" s="14"/>
      <c r="ON26" s="14"/>
      <c r="OO26" s="14"/>
      <c r="OP26" s="14"/>
      <c r="OQ26" s="14"/>
      <c r="OR26" s="14"/>
      <c r="OS26" s="14"/>
      <c r="OT26" s="14"/>
      <c r="OU26" s="14"/>
      <c r="OV26" s="14"/>
      <c r="OW26" s="14"/>
      <c r="OX26" s="14"/>
      <c r="OY26" s="14"/>
      <c r="OZ26" s="14"/>
      <c r="PA26" s="14"/>
      <c r="PB26" s="14"/>
      <c r="PC26" s="14"/>
      <c r="PD26" s="14"/>
      <c r="PE26" s="14"/>
      <c r="PF26" s="14"/>
      <c r="PG26" s="14"/>
      <c r="PH26" s="14"/>
      <c r="PI26" s="14"/>
      <c r="PJ26" s="14"/>
      <c r="PK26" s="14"/>
      <c r="PL26" s="14"/>
      <c r="PM26" s="14"/>
      <c r="PN26" s="14"/>
      <c r="PO26" s="14"/>
      <c r="PP26" s="14"/>
      <c r="PQ26" s="14"/>
      <c r="PR26" s="14"/>
      <c r="PS26" s="14"/>
      <c r="PT26" s="14"/>
      <c r="PU26" s="14"/>
      <c r="PV26" s="14"/>
      <c r="PW26" s="14"/>
      <c r="PX26" s="14"/>
      <c r="PY26" s="14"/>
      <c r="PZ26" s="14"/>
      <c r="QA26" s="14"/>
      <c r="QB26" s="14"/>
      <c r="QC26" s="14"/>
      <c r="QD26" s="14"/>
      <c r="QE26" s="14"/>
      <c r="QF26" s="14"/>
      <c r="QG26" s="14"/>
      <c r="QH26" s="14"/>
      <c r="QI26" s="14"/>
      <c r="QJ26" s="14"/>
      <c r="QK26" s="14"/>
      <c r="QL26" s="14"/>
      <c r="QM26" s="14"/>
      <c r="QN26" s="14"/>
      <c r="QO26" s="14"/>
      <c r="QP26" s="14"/>
      <c r="QQ26" s="14"/>
      <c r="QR26" s="14"/>
      <c r="QS26" s="14"/>
      <c r="QT26" s="14"/>
      <c r="QU26" s="14"/>
      <c r="QV26" s="14"/>
      <c r="QW26" s="14"/>
      <c r="QX26" s="14"/>
      <c r="QY26" s="14"/>
      <c r="QZ26" s="14"/>
      <c r="RA26" s="14"/>
      <c r="RB26" s="14"/>
      <c r="RC26" s="14"/>
      <c r="RD26" s="14"/>
      <c r="RE26" s="14"/>
      <c r="RF26" s="14"/>
      <c r="RG26" s="14"/>
      <c r="RH26" s="14"/>
      <c r="RI26" s="14"/>
      <c r="RJ26" s="14"/>
      <c r="RK26" s="14"/>
      <c r="RL26" s="14"/>
      <c r="RM26" s="14"/>
      <c r="RN26" s="14"/>
      <c r="RO26" s="14"/>
      <c r="RP26" s="14"/>
      <c r="RQ26" s="14"/>
      <c r="RR26" s="14"/>
      <c r="RS26" s="14"/>
      <c r="RT26" s="14"/>
      <c r="RU26" s="14"/>
      <c r="RV26" s="14"/>
      <c r="RW26" s="14"/>
      <c r="RX26" s="14"/>
      <c r="RY26" s="14"/>
      <c r="RZ26" s="14"/>
      <c r="SA26" s="14"/>
      <c r="SB26" s="14"/>
      <c r="SC26" s="14"/>
      <c r="SD26" s="14"/>
      <c r="SE26" s="14"/>
      <c r="SF26" s="14"/>
      <c r="SG26" s="14"/>
      <c r="SH26" s="14"/>
      <c r="SI26" s="14"/>
      <c r="SJ26" s="14"/>
      <c r="SK26" s="14"/>
      <c r="SL26" s="14"/>
      <c r="SM26" s="14"/>
      <c r="SN26" s="14"/>
      <c r="SO26" s="14"/>
      <c r="SP26" s="14"/>
      <c r="SQ26" s="14"/>
      <c r="SR26" s="14"/>
      <c r="SS26" s="14"/>
      <c r="ST26" s="14"/>
      <c r="SU26" s="14"/>
      <c r="SV26" s="14"/>
      <c r="SW26" s="14"/>
      <c r="SX26" s="14"/>
      <c r="SY26" s="14"/>
      <c r="SZ26" s="14"/>
      <c r="TA26" s="14"/>
      <c r="TB26" s="14"/>
      <c r="TC26" s="14"/>
      <c r="TD26" s="14"/>
      <c r="TE26" s="14"/>
      <c r="TF26" s="14"/>
      <c r="TG26" s="14"/>
      <c r="TH26" s="14"/>
      <c r="TI26" s="14"/>
      <c r="TJ26" s="14"/>
      <c r="TK26" s="14"/>
      <c r="TL26" s="14"/>
      <c r="TM26" s="14"/>
      <c r="TN26" s="14"/>
      <c r="TO26" s="14"/>
      <c r="TP26" s="14"/>
      <c r="TQ26" s="14"/>
      <c r="TR26" s="14"/>
      <c r="TS26" s="14"/>
      <c r="TT26" s="14"/>
      <c r="TU26" s="14"/>
      <c r="TV26" s="14"/>
      <c r="TW26" s="14"/>
      <c r="TX26" s="14"/>
      <c r="TY26" s="14"/>
      <c r="TZ26" s="14"/>
      <c r="UA26" s="14"/>
      <c r="UB26" s="14"/>
      <c r="UC26" s="14"/>
      <c r="UD26" s="14"/>
      <c r="UE26" s="14"/>
      <c r="UF26" s="14"/>
      <c r="UG26" s="14"/>
      <c r="UH26" s="14"/>
      <c r="UI26" s="14"/>
      <c r="UJ26" s="14"/>
      <c r="UK26" s="14"/>
      <c r="UL26" s="14"/>
      <c r="UM26" s="14"/>
      <c r="UN26" s="14"/>
      <c r="UO26" s="14"/>
      <c r="UP26" s="14"/>
      <c r="UQ26" s="14"/>
      <c r="UR26" s="14"/>
      <c r="US26" s="14"/>
      <c r="UT26" s="14"/>
      <c r="UU26" s="14"/>
      <c r="UV26" s="14"/>
      <c r="UW26" s="14"/>
      <c r="UX26" s="14"/>
      <c r="UY26" s="14"/>
      <c r="UZ26" s="14"/>
      <c r="VA26" s="14"/>
      <c r="VB26" s="14"/>
      <c r="VC26" s="14"/>
      <c r="VD26" s="14"/>
      <c r="VE26" s="14"/>
      <c r="VF26" s="14"/>
      <c r="VG26" s="14"/>
      <c r="VH26" s="14"/>
      <c r="VI26" s="14"/>
      <c r="VJ26" s="14"/>
      <c r="VK26" s="14"/>
      <c r="VL26" s="14"/>
      <c r="VM26" s="14"/>
      <c r="VN26" s="14"/>
      <c r="VO26" s="14"/>
      <c r="VP26" s="14"/>
      <c r="VQ26" s="14"/>
      <c r="VR26" s="14"/>
      <c r="VS26" s="14"/>
      <c r="VT26" s="14"/>
      <c r="VU26" s="14"/>
      <c r="VV26" s="14"/>
      <c r="VW26" s="14"/>
      <c r="VX26" s="14"/>
      <c r="VY26" s="14"/>
      <c r="VZ26" s="14"/>
      <c r="WA26" s="14"/>
      <c r="WB26" s="14"/>
      <c r="WC26" s="14"/>
      <c r="WD26" s="14"/>
      <c r="WE26" s="14"/>
      <c r="WF26" s="14"/>
      <c r="WG26" s="14"/>
      <c r="WH26" s="14"/>
      <c r="WI26" s="14"/>
      <c r="WJ26" s="14"/>
      <c r="WK26" s="14"/>
      <c r="WL26" s="14"/>
      <c r="WM26" s="14"/>
      <c r="WN26" s="14"/>
      <c r="WO26" s="14"/>
      <c r="WP26" s="14"/>
      <c r="WQ26" s="14"/>
      <c r="WR26" s="14"/>
      <c r="WS26" s="14"/>
      <c r="WT26" s="14"/>
      <c r="WU26" s="14"/>
      <c r="WV26" s="14"/>
      <c r="WW26" s="14"/>
      <c r="WX26" s="14"/>
      <c r="WY26" s="14"/>
      <c r="WZ26" s="14"/>
      <c r="XA26" s="14"/>
      <c r="XB26" s="14"/>
      <c r="XC26" s="14"/>
      <c r="XD26" s="14"/>
      <c r="XE26" s="14"/>
      <c r="XF26" s="14"/>
      <c r="XG26" s="14"/>
      <c r="XH26" s="14"/>
      <c r="XI26" s="14"/>
      <c r="XJ26" s="14"/>
      <c r="XK26" s="14"/>
      <c r="XL26" s="14"/>
      <c r="XM26" s="14"/>
      <c r="XN26" s="14"/>
      <c r="XO26" s="14"/>
      <c r="XP26" s="14"/>
      <c r="XQ26" s="14"/>
      <c r="XR26" s="14"/>
      <c r="XS26" s="14"/>
      <c r="XT26" s="14"/>
      <c r="XU26" s="14"/>
      <c r="XV26" s="14"/>
      <c r="XW26" s="14"/>
      <c r="XX26" s="14"/>
      <c r="XY26" s="14"/>
      <c r="XZ26" s="14"/>
      <c r="YA26" s="14"/>
      <c r="YB26" s="14"/>
      <c r="YC26" s="14"/>
      <c r="YD26" s="14"/>
      <c r="YE26" s="14"/>
      <c r="YF26" s="14"/>
      <c r="YG26" s="14"/>
      <c r="YH26" s="14"/>
      <c r="YI26" s="14"/>
      <c r="YJ26" s="14"/>
      <c r="YK26" s="14"/>
      <c r="YL26" s="14"/>
      <c r="YM26" s="14"/>
      <c r="YN26" s="14"/>
      <c r="YO26" s="14"/>
      <c r="YP26" s="14"/>
      <c r="YQ26" s="14"/>
      <c r="YR26" s="14"/>
      <c r="YS26" s="14"/>
      <c r="YT26" s="14"/>
      <c r="YU26" s="14"/>
      <c r="YV26" s="14"/>
      <c r="YW26" s="14"/>
      <c r="YX26" s="14"/>
      <c r="YY26" s="14"/>
      <c r="YZ26" s="14"/>
      <c r="ZA26" s="14"/>
      <c r="ZB26" s="14"/>
      <c r="ZC26" s="14"/>
      <c r="ZD26" s="14"/>
      <c r="ZE26" s="14"/>
      <c r="ZF26" s="14"/>
      <c r="ZG26" s="14"/>
      <c r="ZH26" s="14"/>
      <c r="ZI26" s="14"/>
      <c r="ZJ26" s="14"/>
      <c r="ZK26" s="14"/>
      <c r="ZL26" s="14"/>
      <c r="ZM26" s="14"/>
      <c r="ZN26" s="14"/>
      <c r="ZO26" s="14"/>
      <c r="ZP26" s="14"/>
      <c r="ZQ26" s="14"/>
      <c r="ZR26" s="14"/>
      <c r="ZS26" s="14"/>
      <c r="ZT26" s="14"/>
      <c r="ZU26" s="14"/>
      <c r="ZV26" s="14"/>
      <c r="ZW26" s="14"/>
      <c r="ZX26" s="14"/>
      <c r="ZY26" s="14"/>
      <c r="ZZ26" s="14"/>
      <c r="AAA26" s="14"/>
      <c r="AAB26" s="14"/>
      <c r="AAC26" s="14"/>
      <c r="AAD26" s="14"/>
      <c r="AAE26" s="14"/>
      <c r="AAF26" s="14"/>
      <c r="AAG26" s="14"/>
      <c r="AAH26" s="14"/>
      <c r="AAI26" s="14"/>
      <c r="AAJ26" s="14"/>
      <c r="AAK26" s="14"/>
      <c r="AAL26" s="14"/>
      <c r="AAM26" s="14"/>
      <c r="AAN26" s="14"/>
      <c r="AAO26" s="14"/>
      <c r="AAP26" s="14"/>
      <c r="AAQ26" s="14"/>
      <c r="AAR26" s="14"/>
      <c r="AAS26" s="14"/>
      <c r="AAT26" s="14"/>
      <c r="AAU26" s="14"/>
      <c r="AAV26" s="14"/>
      <c r="AAW26" s="14"/>
      <c r="AAX26" s="14"/>
      <c r="AAY26" s="14"/>
      <c r="AAZ26" s="14"/>
      <c r="ABA26" s="14"/>
      <c r="ABB26" s="14"/>
      <c r="ABC26" s="14"/>
      <c r="ABD26" s="14"/>
      <c r="ABE26" s="14"/>
      <c r="ABF26" s="14"/>
      <c r="ABG26" s="14"/>
      <c r="ABH26" s="14"/>
      <c r="ABI26" s="14"/>
      <c r="ABJ26" s="14"/>
      <c r="ABK26" s="14"/>
      <c r="ABL26" s="14"/>
      <c r="ABM26" s="14"/>
      <c r="ABN26" s="14"/>
      <c r="ABO26" s="14"/>
      <c r="ABP26" s="14"/>
      <c r="ABQ26" s="14"/>
      <c r="ABR26" s="14"/>
      <c r="ABS26" s="14"/>
      <c r="ABT26" s="14"/>
      <c r="ABU26" s="14"/>
      <c r="ABV26" s="14"/>
      <c r="ABW26" s="14"/>
      <c r="ABX26" s="14"/>
      <c r="ABY26" s="14"/>
      <c r="ABZ26" s="14"/>
      <c r="ACA26" s="14"/>
      <c r="ACB26" s="14"/>
      <c r="ACC26" s="14"/>
      <c r="ACD26" s="14"/>
      <c r="ACE26" s="14"/>
      <c r="ACF26" s="14"/>
      <c r="ACG26" s="14"/>
      <c r="ACH26" s="14"/>
      <c r="ACI26" s="14"/>
      <c r="ACJ26" s="14"/>
      <c r="ACK26" s="14"/>
      <c r="ACL26" s="14"/>
      <c r="ACM26" s="14"/>
      <c r="ACN26" s="14"/>
      <c r="ACO26" s="14"/>
      <c r="ACP26" s="14"/>
      <c r="ACQ26" s="14"/>
      <c r="ACR26" s="14"/>
      <c r="ACS26" s="14"/>
      <c r="ACT26" s="14"/>
      <c r="ACU26" s="14"/>
      <c r="ACV26" s="14"/>
      <c r="ACW26" s="14"/>
      <c r="ACX26" s="14"/>
      <c r="ACY26" s="14"/>
      <c r="ACZ26" s="14"/>
      <c r="ADA26" s="14"/>
      <c r="ADB26" s="14"/>
      <c r="ADC26" s="14"/>
      <c r="ADD26" s="14"/>
      <c r="ADE26" s="14"/>
      <c r="ADF26" s="14"/>
      <c r="ADG26" s="14"/>
      <c r="ADH26" s="14"/>
      <c r="ADI26" s="14"/>
      <c r="ADJ26" s="14"/>
      <c r="ADK26" s="14"/>
      <c r="ADL26" s="14"/>
      <c r="ADM26" s="14"/>
      <c r="ADN26" s="14"/>
      <c r="ADO26" s="14"/>
      <c r="ADP26" s="14"/>
      <c r="ADQ26" s="14"/>
      <c r="ADR26" s="14"/>
      <c r="ADS26" s="14"/>
      <c r="ADT26" s="14"/>
      <c r="ADU26" s="14"/>
      <c r="ADV26" s="14"/>
      <c r="ADW26" s="14"/>
      <c r="ADX26" s="14"/>
      <c r="ADY26" s="14"/>
      <c r="ADZ26" s="14"/>
      <c r="AEA26" s="14"/>
      <c r="AEB26" s="14"/>
      <c r="AEC26" s="14"/>
      <c r="AED26" s="14"/>
      <c r="AEE26" s="14"/>
      <c r="AEF26" s="14"/>
      <c r="AEG26" s="14"/>
      <c r="AEH26" s="14"/>
      <c r="AEI26" s="14"/>
      <c r="AEJ26" s="14"/>
      <c r="AEK26" s="14"/>
      <c r="AEL26" s="14"/>
      <c r="AEM26" s="14"/>
      <c r="AEN26" s="14"/>
      <c r="AEO26" s="14"/>
      <c r="AEP26" s="14"/>
      <c r="AEQ26" s="14"/>
      <c r="AER26" s="14"/>
      <c r="AES26" s="14"/>
      <c r="AET26" s="14"/>
      <c r="AEU26" s="14"/>
      <c r="AEV26" s="14"/>
      <c r="AEW26" s="14"/>
      <c r="AEX26" s="14"/>
      <c r="AEY26" s="14"/>
      <c r="AEZ26" s="14"/>
      <c r="AFA26" s="14"/>
      <c r="AFB26" s="14"/>
      <c r="AFC26" s="14"/>
      <c r="AFD26" s="14"/>
      <c r="AFE26" s="14"/>
      <c r="AFF26" s="14"/>
      <c r="AFG26" s="14"/>
      <c r="AFH26" s="14"/>
      <c r="AFI26" s="14"/>
      <c r="AFJ26" s="14"/>
      <c r="AFK26" s="14"/>
      <c r="AFL26" s="14"/>
      <c r="AFM26" s="14"/>
      <c r="AFN26" s="14"/>
      <c r="AFO26" s="14"/>
      <c r="AFP26" s="14"/>
      <c r="AFQ26" s="14"/>
      <c r="AFR26" s="14"/>
      <c r="AFS26" s="14"/>
      <c r="AFT26" s="14"/>
      <c r="AFU26" s="14"/>
      <c r="AFV26" s="14"/>
      <c r="AFW26" s="14"/>
      <c r="AFX26" s="14"/>
      <c r="AFY26" s="14"/>
      <c r="AFZ26" s="14"/>
      <c r="AGA26" s="14"/>
      <c r="AGB26" s="14"/>
      <c r="AGC26" s="14"/>
      <c r="AGD26" s="14"/>
      <c r="AGE26" s="14"/>
      <c r="AGF26" s="14"/>
      <c r="AGG26" s="14"/>
      <c r="AGH26" s="14"/>
      <c r="AGI26" s="14"/>
      <c r="AGJ26" s="14"/>
      <c r="AGK26" s="14"/>
      <c r="AGL26" s="14"/>
      <c r="AGM26" s="14"/>
      <c r="AGN26" s="14"/>
      <c r="AGO26" s="14"/>
      <c r="AGP26" s="14"/>
      <c r="AGQ26" s="14"/>
      <c r="AGR26" s="14"/>
      <c r="AGS26" s="14"/>
      <c r="AGT26" s="14"/>
      <c r="AGU26" s="14"/>
      <c r="AGV26" s="14"/>
      <c r="AGW26" s="14"/>
      <c r="AGX26" s="14"/>
      <c r="AGY26" s="14"/>
      <c r="AGZ26" s="14"/>
      <c r="AHA26" s="14"/>
      <c r="AHB26" s="14"/>
      <c r="AHC26" s="14"/>
      <c r="AHD26" s="14"/>
      <c r="AHE26" s="14"/>
      <c r="AHF26" s="14"/>
      <c r="AHG26" s="14"/>
      <c r="AHH26" s="14"/>
      <c r="AHI26" s="14"/>
      <c r="AHJ26" s="14"/>
      <c r="AHK26" s="14"/>
      <c r="AHL26" s="14"/>
      <c r="AHM26" s="14"/>
      <c r="AHN26" s="14"/>
      <c r="AHO26" s="14"/>
      <c r="AHP26" s="14"/>
      <c r="AHQ26" s="14"/>
      <c r="AHR26" s="14"/>
      <c r="AHS26" s="14"/>
      <c r="AHT26" s="14"/>
      <c r="AHU26" s="14"/>
      <c r="AHV26" s="14"/>
      <c r="AHW26" s="14"/>
      <c r="AHX26" s="14"/>
      <c r="AHY26" s="14"/>
      <c r="AHZ26" s="14"/>
      <c r="AIA26" s="14"/>
      <c r="AIB26" s="14"/>
      <c r="AIC26" s="14"/>
      <c r="AID26" s="14"/>
      <c r="AIE26" s="14"/>
      <c r="AIF26" s="14"/>
      <c r="AIG26" s="14"/>
      <c r="AIH26" s="14"/>
      <c r="AII26" s="14"/>
      <c r="AIJ26" s="14"/>
      <c r="AIK26" s="14"/>
      <c r="AIL26" s="14"/>
      <c r="AIM26" s="14"/>
      <c r="AIN26" s="14"/>
      <c r="AIO26" s="14"/>
      <c r="AIP26" s="14"/>
      <c r="AIQ26" s="14"/>
      <c r="AIR26" s="14"/>
      <c r="AIS26" s="14"/>
      <c r="AIT26" s="14"/>
      <c r="AIU26" s="14"/>
      <c r="AIV26" s="14"/>
      <c r="AIW26" s="14"/>
      <c r="AIX26" s="14"/>
      <c r="AIY26" s="14"/>
      <c r="AIZ26" s="14"/>
      <c r="AJA26" s="14"/>
      <c r="AJB26" s="14"/>
      <c r="AJC26" s="14"/>
      <c r="AJD26" s="14"/>
      <c r="AJE26" s="14"/>
      <c r="AJF26" s="14"/>
      <c r="AJG26" s="14"/>
      <c r="AJH26" s="14"/>
      <c r="AJI26" s="14"/>
      <c r="AJJ26" s="14"/>
      <c r="AJK26" s="14"/>
      <c r="AJL26" s="14"/>
      <c r="AJM26" s="14"/>
      <c r="AJN26" s="14"/>
      <c r="AJO26" s="14"/>
      <c r="AJP26" s="14"/>
      <c r="AJQ26" s="14"/>
      <c r="AJR26" s="14"/>
      <c r="AJS26" s="14"/>
      <c r="AJT26" s="14"/>
      <c r="AJU26" s="14"/>
      <c r="AJV26" s="14"/>
      <c r="AJW26" s="14"/>
      <c r="AJX26" s="14"/>
      <c r="AJY26" s="14"/>
      <c r="AJZ26" s="14"/>
      <c r="AKA26" s="14"/>
      <c r="AKB26" s="14"/>
      <c r="AKC26" s="14"/>
      <c r="AKD26" s="14"/>
      <c r="AKE26" s="14"/>
      <c r="AKF26" s="14"/>
      <c r="AKG26" s="14"/>
      <c r="AKH26" s="14"/>
      <c r="AKI26" s="14"/>
      <c r="AKJ26" s="14"/>
      <c r="AKK26" s="14"/>
      <c r="AKL26" s="14"/>
      <c r="AKM26" s="14"/>
      <c r="AKN26" s="14"/>
      <c r="AKO26" s="14"/>
      <c r="AKP26" s="14"/>
      <c r="AKQ26" s="14"/>
      <c r="AKR26" s="14"/>
      <c r="AKS26" s="14"/>
      <c r="AKT26" s="14"/>
      <c r="AKU26" s="14"/>
      <c r="AKV26" s="14"/>
      <c r="AKW26" s="14"/>
      <c r="AKX26" s="14"/>
      <c r="AKY26" s="14"/>
      <c r="AKZ26" s="14"/>
      <c r="ALA26" s="14"/>
      <c r="ALB26" s="14"/>
      <c r="ALC26" s="14"/>
      <c r="ALD26" s="14"/>
      <c r="ALE26" s="14"/>
      <c r="ALF26" s="14"/>
      <c r="ALG26" s="14"/>
      <c r="ALH26" s="14"/>
      <c r="ALI26" s="14"/>
      <c r="ALJ26" s="14"/>
      <c r="ALK26" s="14"/>
      <c r="ALL26" s="14"/>
      <c r="ALM26" s="14"/>
      <c r="ALN26" s="14"/>
      <c r="ALO26" s="14"/>
      <c r="ALP26" s="14"/>
      <c r="ALQ26" s="14"/>
      <c r="ALR26" s="14"/>
      <c r="ALS26" s="14"/>
      <c r="ALT26" s="14"/>
      <c r="ALU26" s="14"/>
      <c r="ALV26" s="14"/>
      <c r="ALW26" s="14"/>
      <c r="ALX26" s="14"/>
      <c r="ALY26" s="14"/>
      <c r="ALZ26" s="14"/>
      <c r="AMA26" s="14"/>
      <c r="AMB26" s="14"/>
      <c r="AMC26" s="14"/>
      <c r="AMD26" s="14"/>
      <c r="AME26" s="14"/>
      <c r="AMF26" s="14"/>
      <c r="AMG26" s="14"/>
      <c r="AMH26" s="14"/>
      <c r="AMI26" s="14"/>
      <c r="AMJ26" s="14"/>
      <c r="AMK26" s="14"/>
      <c r="AML26" s="14"/>
    </row>
    <row r="27" spans="1:1026" s="15" customFormat="1" ht="33.75" x14ac:dyDescent="0.2">
      <c r="A27" s="30" t="s">
        <v>33</v>
      </c>
      <c r="B27" s="11" t="s">
        <v>34</v>
      </c>
      <c r="C27" s="30" t="s">
        <v>35</v>
      </c>
      <c r="D27" s="30" t="s">
        <v>36</v>
      </c>
      <c r="E27" s="30" t="s">
        <v>37</v>
      </c>
      <c r="F27" s="30" t="s">
        <v>39</v>
      </c>
      <c r="G27" s="30" t="s">
        <v>102</v>
      </c>
      <c r="H27" s="11" t="s">
        <v>38</v>
      </c>
      <c r="I27" s="11" t="s">
        <v>40</v>
      </c>
      <c r="J27" s="11" t="s">
        <v>90</v>
      </c>
      <c r="K27" s="30">
        <v>1</v>
      </c>
      <c r="L27" s="30" t="s">
        <v>67</v>
      </c>
      <c r="M27" s="11" t="s">
        <v>42</v>
      </c>
      <c r="N27" s="30">
        <v>3</v>
      </c>
      <c r="O27" s="16"/>
      <c r="P27" s="16"/>
      <c r="Q27" s="16"/>
      <c r="R27" s="24">
        <f t="shared" si="24"/>
        <v>0</v>
      </c>
      <c r="S27" s="16"/>
      <c r="T27" s="24">
        <v>15977212</v>
      </c>
      <c r="U27" s="24">
        <v>0</v>
      </c>
      <c r="V27" s="31">
        <f t="shared" si="25"/>
        <v>15977212</v>
      </c>
      <c r="W27" s="24">
        <v>7000561.0899999999</v>
      </c>
      <c r="X27" s="28">
        <f t="shared" si="26"/>
        <v>0.43815911624631382</v>
      </c>
      <c r="Y27" s="24">
        <v>3445927.27</v>
      </c>
      <c r="Z27" s="28">
        <f t="shared" si="27"/>
        <v>0.21567763324414799</v>
      </c>
      <c r="AA27" s="24">
        <v>3374872.77</v>
      </c>
      <c r="AB27" s="28">
        <f t="shared" si="28"/>
        <v>0.21123039301224769</v>
      </c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14"/>
      <c r="KW27" s="14"/>
      <c r="KX27" s="14"/>
      <c r="KY27" s="14"/>
      <c r="KZ27" s="14"/>
      <c r="LA27" s="14"/>
      <c r="LB27" s="14"/>
      <c r="LC27" s="14"/>
      <c r="LD27" s="14"/>
      <c r="LE27" s="14"/>
      <c r="LF27" s="14"/>
      <c r="LG27" s="14"/>
      <c r="LH27" s="14"/>
      <c r="LI27" s="14"/>
      <c r="LJ27" s="14"/>
      <c r="LK27" s="14"/>
      <c r="LL27" s="14"/>
      <c r="LM27" s="14"/>
      <c r="LN27" s="14"/>
      <c r="LO27" s="14"/>
      <c r="LP27" s="14"/>
      <c r="LQ27" s="14"/>
      <c r="LR27" s="14"/>
      <c r="LS27" s="14"/>
      <c r="LT27" s="14"/>
      <c r="LU27" s="14"/>
      <c r="LV27" s="14"/>
      <c r="LW27" s="14"/>
      <c r="LX27" s="14"/>
      <c r="LY27" s="14"/>
      <c r="LZ27" s="14"/>
      <c r="MA27" s="14"/>
      <c r="MB27" s="14"/>
      <c r="MC27" s="14"/>
      <c r="MD27" s="14"/>
      <c r="ME27" s="14"/>
      <c r="MF27" s="14"/>
      <c r="MG27" s="14"/>
      <c r="MH27" s="14"/>
      <c r="MI27" s="14"/>
      <c r="MJ27" s="14"/>
      <c r="MK27" s="14"/>
      <c r="ML27" s="14"/>
      <c r="MM27" s="14"/>
      <c r="MN27" s="14"/>
      <c r="MO27" s="14"/>
      <c r="MP27" s="14"/>
      <c r="MQ27" s="14"/>
      <c r="MR27" s="14"/>
      <c r="MS27" s="14"/>
      <c r="MT27" s="14"/>
      <c r="MU27" s="14"/>
      <c r="MV27" s="14"/>
      <c r="MW27" s="14"/>
      <c r="MX27" s="14"/>
      <c r="MY27" s="14"/>
      <c r="MZ27" s="14"/>
      <c r="NA27" s="14"/>
      <c r="NB27" s="14"/>
      <c r="NC27" s="14"/>
      <c r="ND27" s="14"/>
      <c r="NE27" s="14"/>
      <c r="NF27" s="14"/>
      <c r="NG27" s="14"/>
      <c r="NH27" s="14"/>
      <c r="NI27" s="14"/>
      <c r="NJ27" s="14"/>
      <c r="NK27" s="14"/>
      <c r="NL27" s="14"/>
      <c r="NM27" s="14"/>
      <c r="NN27" s="14"/>
      <c r="NO27" s="14"/>
      <c r="NP27" s="14"/>
      <c r="NQ27" s="14"/>
      <c r="NR27" s="14"/>
      <c r="NS27" s="14"/>
      <c r="NT27" s="14"/>
      <c r="NU27" s="14"/>
      <c r="NV27" s="14"/>
      <c r="NW27" s="14"/>
      <c r="NX27" s="14"/>
      <c r="NY27" s="14"/>
      <c r="NZ27" s="14"/>
      <c r="OA27" s="14"/>
      <c r="OB27" s="14"/>
      <c r="OC27" s="14"/>
      <c r="OD27" s="14"/>
      <c r="OE27" s="14"/>
      <c r="OF27" s="14"/>
      <c r="OG27" s="14"/>
      <c r="OH27" s="14"/>
      <c r="OI27" s="14"/>
      <c r="OJ27" s="14"/>
      <c r="OK27" s="14"/>
      <c r="OL27" s="14"/>
      <c r="OM27" s="14"/>
      <c r="ON27" s="14"/>
      <c r="OO27" s="14"/>
      <c r="OP27" s="14"/>
      <c r="OQ27" s="14"/>
      <c r="OR27" s="14"/>
      <c r="OS27" s="14"/>
      <c r="OT27" s="14"/>
      <c r="OU27" s="14"/>
      <c r="OV27" s="14"/>
      <c r="OW27" s="14"/>
      <c r="OX27" s="14"/>
      <c r="OY27" s="14"/>
      <c r="OZ27" s="14"/>
      <c r="PA27" s="14"/>
      <c r="PB27" s="14"/>
      <c r="PC27" s="14"/>
      <c r="PD27" s="14"/>
      <c r="PE27" s="14"/>
      <c r="PF27" s="14"/>
      <c r="PG27" s="14"/>
      <c r="PH27" s="14"/>
      <c r="PI27" s="14"/>
      <c r="PJ27" s="14"/>
      <c r="PK27" s="14"/>
      <c r="PL27" s="14"/>
      <c r="PM27" s="14"/>
      <c r="PN27" s="14"/>
      <c r="PO27" s="14"/>
      <c r="PP27" s="14"/>
      <c r="PQ27" s="14"/>
      <c r="PR27" s="14"/>
      <c r="PS27" s="14"/>
      <c r="PT27" s="14"/>
      <c r="PU27" s="14"/>
      <c r="PV27" s="14"/>
      <c r="PW27" s="14"/>
      <c r="PX27" s="14"/>
      <c r="PY27" s="14"/>
      <c r="PZ27" s="14"/>
      <c r="QA27" s="14"/>
      <c r="QB27" s="14"/>
      <c r="QC27" s="14"/>
      <c r="QD27" s="14"/>
      <c r="QE27" s="14"/>
      <c r="QF27" s="14"/>
      <c r="QG27" s="14"/>
      <c r="QH27" s="14"/>
      <c r="QI27" s="14"/>
      <c r="QJ27" s="14"/>
      <c r="QK27" s="14"/>
      <c r="QL27" s="14"/>
      <c r="QM27" s="14"/>
      <c r="QN27" s="14"/>
      <c r="QO27" s="14"/>
      <c r="QP27" s="14"/>
      <c r="QQ27" s="14"/>
      <c r="QR27" s="14"/>
      <c r="QS27" s="14"/>
      <c r="QT27" s="14"/>
      <c r="QU27" s="14"/>
      <c r="QV27" s="14"/>
      <c r="QW27" s="14"/>
      <c r="QX27" s="14"/>
      <c r="QY27" s="14"/>
      <c r="QZ27" s="14"/>
      <c r="RA27" s="14"/>
      <c r="RB27" s="14"/>
      <c r="RC27" s="14"/>
      <c r="RD27" s="14"/>
      <c r="RE27" s="14"/>
      <c r="RF27" s="14"/>
      <c r="RG27" s="14"/>
      <c r="RH27" s="14"/>
      <c r="RI27" s="14"/>
      <c r="RJ27" s="14"/>
      <c r="RK27" s="14"/>
      <c r="RL27" s="14"/>
      <c r="RM27" s="14"/>
      <c r="RN27" s="14"/>
      <c r="RO27" s="14"/>
      <c r="RP27" s="14"/>
      <c r="RQ27" s="14"/>
      <c r="RR27" s="14"/>
      <c r="RS27" s="14"/>
      <c r="RT27" s="14"/>
      <c r="RU27" s="14"/>
      <c r="RV27" s="14"/>
      <c r="RW27" s="14"/>
      <c r="RX27" s="14"/>
      <c r="RY27" s="14"/>
      <c r="RZ27" s="14"/>
      <c r="SA27" s="14"/>
      <c r="SB27" s="14"/>
      <c r="SC27" s="14"/>
      <c r="SD27" s="14"/>
      <c r="SE27" s="14"/>
      <c r="SF27" s="14"/>
      <c r="SG27" s="14"/>
      <c r="SH27" s="14"/>
      <c r="SI27" s="14"/>
      <c r="SJ27" s="14"/>
      <c r="SK27" s="14"/>
      <c r="SL27" s="14"/>
      <c r="SM27" s="14"/>
      <c r="SN27" s="14"/>
      <c r="SO27" s="14"/>
      <c r="SP27" s="14"/>
      <c r="SQ27" s="14"/>
      <c r="SR27" s="14"/>
      <c r="SS27" s="14"/>
      <c r="ST27" s="14"/>
      <c r="SU27" s="14"/>
      <c r="SV27" s="14"/>
      <c r="SW27" s="14"/>
      <c r="SX27" s="14"/>
      <c r="SY27" s="14"/>
      <c r="SZ27" s="14"/>
      <c r="TA27" s="14"/>
      <c r="TB27" s="14"/>
      <c r="TC27" s="14"/>
      <c r="TD27" s="14"/>
      <c r="TE27" s="14"/>
      <c r="TF27" s="14"/>
      <c r="TG27" s="14"/>
      <c r="TH27" s="14"/>
      <c r="TI27" s="14"/>
      <c r="TJ27" s="14"/>
      <c r="TK27" s="14"/>
      <c r="TL27" s="14"/>
      <c r="TM27" s="14"/>
      <c r="TN27" s="14"/>
      <c r="TO27" s="14"/>
      <c r="TP27" s="14"/>
      <c r="TQ27" s="14"/>
      <c r="TR27" s="14"/>
      <c r="TS27" s="14"/>
      <c r="TT27" s="14"/>
      <c r="TU27" s="14"/>
      <c r="TV27" s="14"/>
      <c r="TW27" s="14"/>
      <c r="TX27" s="14"/>
      <c r="TY27" s="14"/>
      <c r="TZ27" s="14"/>
      <c r="UA27" s="14"/>
      <c r="UB27" s="14"/>
      <c r="UC27" s="14"/>
      <c r="UD27" s="14"/>
      <c r="UE27" s="14"/>
      <c r="UF27" s="14"/>
      <c r="UG27" s="14"/>
      <c r="UH27" s="14"/>
      <c r="UI27" s="14"/>
      <c r="UJ27" s="14"/>
      <c r="UK27" s="14"/>
      <c r="UL27" s="14"/>
      <c r="UM27" s="14"/>
      <c r="UN27" s="14"/>
      <c r="UO27" s="14"/>
      <c r="UP27" s="14"/>
      <c r="UQ27" s="14"/>
      <c r="UR27" s="14"/>
      <c r="US27" s="14"/>
      <c r="UT27" s="14"/>
      <c r="UU27" s="14"/>
      <c r="UV27" s="14"/>
      <c r="UW27" s="14"/>
      <c r="UX27" s="14"/>
      <c r="UY27" s="14"/>
      <c r="UZ27" s="14"/>
      <c r="VA27" s="14"/>
      <c r="VB27" s="14"/>
      <c r="VC27" s="14"/>
      <c r="VD27" s="14"/>
      <c r="VE27" s="14"/>
      <c r="VF27" s="14"/>
      <c r="VG27" s="14"/>
      <c r="VH27" s="14"/>
      <c r="VI27" s="14"/>
      <c r="VJ27" s="14"/>
      <c r="VK27" s="14"/>
      <c r="VL27" s="14"/>
      <c r="VM27" s="14"/>
      <c r="VN27" s="14"/>
      <c r="VO27" s="14"/>
      <c r="VP27" s="14"/>
      <c r="VQ27" s="14"/>
      <c r="VR27" s="14"/>
      <c r="VS27" s="14"/>
      <c r="VT27" s="14"/>
      <c r="VU27" s="14"/>
      <c r="VV27" s="14"/>
      <c r="VW27" s="14"/>
      <c r="VX27" s="14"/>
      <c r="VY27" s="14"/>
      <c r="VZ27" s="14"/>
      <c r="WA27" s="14"/>
      <c r="WB27" s="14"/>
      <c r="WC27" s="14"/>
      <c r="WD27" s="14"/>
      <c r="WE27" s="14"/>
      <c r="WF27" s="14"/>
      <c r="WG27" s="14"/>
      <c r="WH27" s="14"/>
      <c r="WI27" s="14"/>
      <c r="WJ27" s="14"/>
      <c r="WK27" s="14"/>
      <c r="WL27" s="14"/>
      <c r="WM27" s="14"/>
      <c r="WN27" s="14"/>
      <c r="WO27" s="14"/>
      <c r="WP27" s="14"/>
      <c r="WQ27" s="14"/>
      <c r="WR27" s="14"/>
      <c r="WS27" s="14"/>
      <c r="WT27" s="14"/>
      <c r="WU27" s="14"/>
      <c r="WV27" s="14"/>
      <c r="WW27" s="14"/>
      <c r="WX27" s="14"/>
      <c r="WY27" s="14"/>
      <c r="WZ27" s="14"/>
      <c r="XA27" s="14"/>
      <c r="XB27" s="14"/>
      <c r="XC27" s="14"/>
      <c r="XD27" s="14"/>
      <c r="XE27" s="14"/>
      <c r="XF27" s="14"/>
      <c r="XG27" s="14"/>
      <c r="XH27" s="14"/>
      <c r="XI27" s="14"/>
      <c r="XJ27" s="14"/>
      <c r="XK27" s="14"/>
      <c r="XL27" s="14"/>
      <c r="XM27" s="14"/>
      <c r="XN27" s="14"/>
      <c r="XO27" s="14"/>
      <c r="XP27" s="14"/>
      <c r="XQ27" s="14"/>
      <c r="XR27" s="14"/>
      <c r="XS27" s="14"/>
      <c r="XT27" s="14"/>
      <c r="XU27" s="14"/>
      <c r="XV27" s="14"/>
      <c r="XW27" s="14"/>
      <c r="XX27" s="14"/>
      <c r="XY27" s="14"/>
      <c r="XZ27" s="14"/>
      <c r="YA27" s="14"/>
      <c r="YB27" s="14"/>
      <c r="YC27" s="14"/>
      <c r="YD27" s="14"/>
      <c r="YE27" s="14"/>
      <c r="YF27" s="14"/>
      <c r="YG27" s="14"/>
      <c r="YH27" s="14"/>
      <c r="YI27" s="14"/>
      <c r="YJ27" s="14"/>
      <c r="YK27" s="14"/>
      <c r="YL27" s="14"/>
      <c r="YM27" s="14"/>
      <c r="YN27" s="14"/>
      <c r="YO27" s="14"/>
      <c r="YP27" s="14"/>
      <c r="YQ27" s="14"/>
      <c r="YR27" s="14"/>
      <c r="YS27" s="14"/>
      <c r="YT27" s="14"/>
      <c r="YU27" s="14"/>
      <c r="YV27" s="14"/>
      <c r="YW27" s="14"/>
      <c r="YX27" s="14"/>
      <c r="YY27" s="14"/>
      <c r="YZ27" s="14"/>
      <c r="ZA27" s="14"/>
      <c r="ZB27" s="14"/>
      <c r="ZC27" s="14"/>
      <c r="ZD27" s="14"/>
      <c r="ZE27" s="14"/>
      <c r="ZF27" s="14"/>
      <c r="ZG27" s="14"/>
      <c r="ZH27" s="14"/>
      <c r="ZI27" s="14"/>
      <c r="ZJ27" s="14"/>
      <c r="ZK27" s="14"/>
      <c r="ZL27" s="14"/>
      <c r="ZM27" s="14"/>
      <c r="ZN27" s="14"/>
      <c r="ZO27" s="14"/>
      <c r="ZP27" s="14"/>
      <c r="ZQ27" s="14"/>
      <c r="ZR27" s="14"/>
      <c r="ZS27" s="14"/>
      <c r="ZT27" s="14"/>
      <c r="ZU27" s="14"/>
      <c r="ZV27" s="14"/>
      <c r="ZW27" s="14"/>
      <c r="ZX27" s="14"/>
      <c r="ZY27" s="14"/>
      <c r="ZZ27" s="14"/>
      <c r="AAA27" s="14"/>
      <c r="AAB27" s="14"/>
      <c r="AAC27" s="14"/>
      <c r="AAD27" s="14"/>
      <c r="AAE27" s="14"/>
      <c r="AAF27" s="14"/>
      <c r="AAG27" s="14"/>
      <c r="AAH27" s="14"/>
      <c r="AAI27" s="14"/>
      <c r="AAJ27" s="14"/>
      <c r="AAK27" s="14"/>
      <c r="AAL27" s="14"/>
      <c r="AAM27" s="14"/>
      <c r="AAN27" s="14"/>
      <c r="AAO27" s="14"/>
      <c r="AAP27" s="14"/>
      <c r="AAQ27" s="14"/>
      <c r="AAR27" s="14"/>
      <c r="AAS27" s="14"/>
      <c r="AAT27" s="14"/>
      <c r="AAU27" s="14"/>
      <c r="AAV27" s="14"/>
      <c r="AAW27" s="14"/>
      <c r="AAX27" s="14"/>
      <c r="AAY27" s="14"/>
      <c r="AAZ27" s="14"/>
      <c r="ABA27" s="14"/>
      <c r="ABB27" s="14"/>
      <c r="ABC27" s="14"/>
      <c r="ABD27" s="14"/>
      <c r="ABE27" s="14"/>
      <c r="ABF27" s="14"/>
      <c r="ABG27" s="14"/>
      <c r="ABH27" s="14"/>
      <c r="ABI27" s="14"/>
      <c r="ABJ27" s="14"/>
      <c r="ABK27" s="14"/>
      <c r="ABL27" s="14"/>
      <c r="ABM27" s="14"/>
      <c r="ABN27" s="14"/>
      <c r="ABO27" s="14"/>
      <c r="ABP27" s="14"/>
      <c r="ABQ27" s="14"/>
      <c r="ABR27" s="14"/>
      <c r="ABS27" s="14"/>
      <c r="ABT27" s="14"/>
      <c r="ABU27" s="14"/>
      <c r="ABV27" s="14"/>
      <c r="ABW27" s="14"/>
      <c r="ABX27" s="14"/>
      <c r="ABY27" s="14"/>
      <c r="ABZ27" s="14"/>
      <c r="ACA27" s="14"/>
      <c r="ACB27" s="14"/>
      <c r="ACC27" s="14"/>
      <c r="ACD27" s="14"/>
      <c r="ACE27" s="14"/>
      <c r="ACF27" s="14"/>
      <c r="ACG27" s="14"/>
      <c r="ACH27" s="14"/>
      <c r="ACI27" s="14"/>
      <c r="ACJ27" s="14"/>
      <c r="ACK27" s="14"/>
      <c r="ACL27" s="14"/>
      <c r="ACM27" s="14"/>
      <c r="ACN27" s="14"/>
      <c r="ACO27" s="14"/>
      <c r="ACP27" s="14"/>
      <c r="ACQ27" s="14"/>
      <c r="ACR27" s="14"/>
      <c r="ACS27" s="14"/>
      <c r="ACT27" s="14"/>
      <c r="ACU27" s="14"/>
      <c r="ACV27" s="14"/>
      <c r="ACW27" s="14"/>
      <c r="ACX27" s="14"/>
      <c r="ACY27" s="14"/>
      <c r="ACZ27" s="14"/>
      <c r="ADA27" s="14"/>
      <c r="ADB27" s="14"/>
      <c r="ADC27" s="14"/>
      <c r="ADD27" s="14"/>
      <c r="ADE27" s="14"/>
      <c r="ADF27" s="14"/>
      <c r="ADG27" s="14"/>
      <c r="ADH27" s="14"/>
      <c r="ADI27" s="14"/>
      <c r="ADJ27" s="14"/>
      <c r="ADK27" s="14"/>
      <c r="ADL27" s="14"/>
      <c r="ADM27" s="14"/>
      <c r="ADN27" s="14"/>
      <c r="ADO27" s="14"/>
      <c r="ADP27" s="14"/>
      <c r="ADQ27" s="14"/>
      <c r="ADR27" s="14"/>
      <c r="ADS27" s="14"/>
      <c r="ADT27" s="14"/>
      <c r="ADU27" s="14"/>
      <c r="ADV27" s="14"/>
      <c r="ADW27" s="14"/>
      <c r="ADX27" s="14"/>
      <c r="ADY27" s="14"/>
      <c r="ADZ27" s="14"/>
      <c r="AEA27" s="14"/>
      <c r="AEB27" s="14"/>
      <c r="AEC27" s="14"/>
      <c r="AED27" s="14"/>
      <c r="AEE27" s="14"/>
      <c r="AEF27" s="14"/>
      <c r="AEG27" s="14"/>
      <c r="AEH27" s="14"/>
      <c r="AEI27" s="14"/>
      <c r="AEJ27" s="14"/>
      <c r="AEK27" s="14"/>
      <c r="AEL27" s="14"/>
      <c r="AEM27" s="14"/>
      <c r="AEN27" s="14"/>
      <c r="AEO27" s="14"/>
      <c r="AEP27" s="14"/>
      <c r="AEQ27" s="14"/>
      <c r="AER27" s="14"/>
      <c r="AES27" s="14"/>
      <c r="AET27" s="14"/>
      <c r="AEU27" s="14"/>
      <c r="AEV27" s="14"/>
      <c r="AEW27" s="14"/>
      <c r="AEX27" s="14"/>
      <c r="AEY27" s="14"/>
      <c r="AEZ27" s="14"/>
      <c r="AFA27" s="14"/>
      <c r="AFB27" s="14"/>
      <c r="AFC27" s="14"/>
      <c r="AFD27" s="14"/>
      <c r="AFE27" s="14"/>
      <c r="AFF27" s="14"/>
      <c r="AFG27" s="14"/>
      <c r="AFH27" s="14"/>
      <c r="AFI27" s="14"/>
      <c r="AFJ27" s="14"/>
      <c r="AFK27" s="14"/>
      <c r="AFL27" s="14"/>
      <c r="AFM27" s="14"/>
      <c r="AFN27" s="14"/>
      <c r="AFO27" s="14"/>
      <c r="AFP27" s="14"/>
      <c r="AFQ27" s="14"/>
      <c r="AFR27" s="14"/>
      <c r="AFS27" s="14"/>
      <c r="AFT27" s="14"/>
      <c r="AFU27" s="14"/>
      <c r="AFV27" s="14"/>
      <c r="AFW27" s="14"/>
      <c r="AFX27" s="14"/>
      <c r="AFY27" s="14"/>
      <c r="AFZ27" s="14"/>
      <c r="AGA27" s="14"/>
      <c r="AGB27" s="14"/>
      <c r="AGC27" s="14"/>
      <c r="AGD27" s="14"/>
      <c r="AGE27" s="14"/>
      <c r="AGF27" s="14"/>
      <c r="AGG27" s="14"/>
      <c r="AGH27" s="14"/>
      <c r="AGI27" s="14"/>
      <c r="AGJ27" s="14"/>
      <c r="AGK27" s="14"/>
      <c r="AGL27" s="14"/>
      <c r="AGM27" s="14"/>
      <c r="AGN27" s="14"/>
      <c r="AGO27" s="14"/>
      <c r="AGP27" s="14"/>
      <c r="AGQ27" s="14"/>
      <c r="AGR27" s="14"/>
      <c r="AGS27" s="14"/>
      <c r="AGT27" s="14"/>
      <c r="AGU27" s="14"/>
      <c r="AGV27" s="14"/>
      <c r="AGW27" s="14"/>
      <c r="AGX27" s="14"/>
      <c r="AGY27" s="14"/>
      <c r="AGZ27" s="14"/>
      <c r="AHA27" s="14"/>
      <c r="AHB27" s="14"/>
      <c r="AHC27" s="14"/>
      <c r="AHD27" s="14"/>
      <c r="AHE27" s="14"/>
      <c r="AHF27" s="14"/>
      <c r="AHG27" s="14"/>
      <c r="AHH27" s="14"/>
      <c r="AHI27" s="14"/>
      <c r="AHJ27" s="14"/>
      <c r="AHK27" s="14"/>
      <c r="AHL27" s="14"/>
      <c r="AHM27" s="14"/>
      <c r="AHN27" s="14"/>
      <c r="AHO27" s="14"/>
      <c r="AHP27" s="14"/>
      <c r="AHQ27" s="14"/>
      <c r="AHR27" s="14"/>
      <c r="AHS27" s="14"/>
      <c r="AHT27" s="14"/>
      <c r="AHU27" s="14"/>
      <c r="AHV27" s="14"/>
      <c r="AHW27" s="14"/>
      <c r="AHX27" s="14"/>
      <c r="AHY27" s="14"/>
      <c r="AHZ27" s="14"/>
      <c r="AIA27" s="14"/>
      <c r="AIB27" s="14"/>
      <c r="AIC27" s="14"/>
      <c r="AID27" s="14"/>
      <c r="AIE27" s="14"/>
      <c r="AIF27" s="14"/>
      <c r="AIG27" s="14"/>
      <c r="AIH27" s="14"/>
      <c r="AII27" s="14"/>
      <c r="AIJ27" s="14"/>
      <c r="AIK27" s="14"/>
      <c r="AIL27" s="14"/>
      <c r="AIM27" s="14"/>
      <c r="AIN27" s="14"/>
      <c r="AIO27" s="14"/>
      <c r="AIP27" s="14"/>
      <c r="AIQ27" s="14"/>
      <c r="AIR27" s="14"/>
      <c r="AIS27" s="14"/>
      <c r="AIT27" s="14"/>
      <c r="AIU27" s="14"/>
      <c r="AIV27" s="14"/>
      <c r="AIW27" s="14"/>
      <c r="AIX27" s="14"/>
      <c r="AIY27" s="14"/>
      <c r="AIZ27" s="14"/>
      <c r="AJA27" s="14"/>
      <c r="AJB27" s="14"/>
      <c r="AJC27" s="14"/>
      <c r="AJD27" s="14"/>
      <c r="AJE27" s="14"/>
      <c r="AJF27" s="14"/>
      <c r="AJG27" s="14"/>
      <c r="AJH27" s="14"/>
      <c r="AJI27" s="14"/>
      <c r="AJJ27" s="14"/>
      <c r="AJK27" s="14"/>
      <c r="AJL27" s="14"/>
      <c r="AJM27" s="14"/>
      <c r="AJN27" s="14"/>
      <c r="AJO27" s="14"/>
      <c r="AJP27" s="14"/>
      <c r="AJQ27" s="14"/>
      <c r="AJR27" s="14"/>
      <c r="AJS27" s="14"/>
      <c r="AJT27" s="14"/>
      <c r="AJU27" s="14"/>
      <c r="AJV27" s="14"/>
      <c r="AJW27" s="14"/>
      <c r="AJX27" s="14"/>
      <c r="AJY27" s="14"/>
      <c r="AJZ27" s="14"/>
      <c r="AKA27" s="14"/>
      <c r="AKB27" s="14"/>
      <c r="AKC27" s="14"/>
      <c r="AKD27" s="14"/>
      <c r="AKE27" s="14"/>
      <c r="AKF27" s="14"/>
      <c r="AKG27" s="14"/>
      <c r="AKH27" s="14"/>
      <c r="AKI27" s="14"/>
      <c r="AKJ27" s="14"/>
      <c r="AKK27" s="14"/>
      <c r="AKL27" s="14"/>
      <c r="AKM27" s="14"/>
      <c r="AKN27" s="14"/>
      <c r="AKO27" s="14"/>
      <c r="AKP27" s="14"/>
      <c r="AKQ27" s="14"/>
      <c r="AKR27" s="14"/>
      <c r="AKS27" s="14"/>
      <c r="AKT27" s="14"/>
      <c r="AKU27" s="14"/>
      <c r="AKV27" s="14"/>
      <c r="AKW27" s="14"/>
      <c r="AKX27" s="14"/>
      <c r="AKY27" s="14"/>
      <c r="AKZ27" s="14"/>
      <c r="ALA27" s="14"/>
      <c r="ALB27" s="14"/>
      <c r="ALC27" s="14"/>
      <c r="ALD27" s="14"/>
      <c r="ALE27" s="14"/>
      <c r="ALF27" s="14"/>
      <c r="ALG27" s="14"/>
      <c r="ALH27" s="14"/>
      <c r="ALI27" s="14"/>
      <c r="ALJ27" s="14"/>
      <c r="ALK27" s="14"/>
      <c r="ALL27" s="14"/>
      <c r="ALM27" s="14"/>
      <c r="ALN27" s="14"/>
      <c r="ALO27" s="14"/>
      <c r="ALP27" s="14"/>
      <c r="ALQ27" s="14"/>
      <c r="ALR27" s="14"/>
      <c r="ALS27" s="14"/>
      <c r="ALT27" s="14"/>
      <c r="ALU27" s="14"/>
      <c r="ALV27" s="14"/>
      <c r="ALW27" s="14"/>
      <c r="ALX27" s="14"/>
      <c r="ALY27" s="14"/>
      <c r="ALZ27" s="14"/>
      <c r="AMA27" s="14"/>
      <c r="AMB27" s="14"/>
      <c r="AMC27" s="14"/>
      <c r="AMD27" s="14"/>
      <c r="AME27" s="14"/>
      <c r="AMF27" s="14"/>
      <c r="AMG27" s="14"/>
      <c r="AMH27" s="14"/>
      <c r="AMI27" s="14"/>
      <c r="AMJ27" s="14"/>
      <c r="AMK27" s="14"/>
      <c r="AML27" s="14"/>
    </row>
    <row r="28" spans="1:1026" ht="45" x14ac:dyDescent="0.2">
      <c r="A28" s="9" t="s">
        <v>131</v>
      </c>
      <c r="B28" s="8" t="s">
        <v>132</v>
      </c>
      <c r="C28" s="9" t="s">
        <v>35</v>
      </c>
      <c r="D28" s="9" t="s">
        <v>43</v>
      </c>
      <c r="E28" s="9" t="s">
        <v>37</v>
      </c>
      <c r="F28" s="9" t="s">
        <v>133</v>
      </c>
      <c r="G28" s="9" t="s">
        <v>134</v>
      </c>
      <c r="H28" s="8" t="s">
        <v>38</v>
      </c>
      <c r="I28" s="8" t="s">
        <v>135</v>
      </c>
      <c r="J28" s="11" t="s">
        <v>136</v>
      </c>
      <c r="K28" s="9">
        <v>1</v>
      </c>
      <c r="L28" s="9" t="s">
        <v>54</v>
      </c>
      <c r="M28" s="8" t="s">
        <v>41</v>
      </c>
      <c r="N28" s="9">
        <v>3</v>
      </c>
      <c r="O28" s="16"/>
      <c r="P28" s="16"/>
      <c r="Q28" s="16"/>
      <c r="R28" s="24">
        <f t="shared" si="8"/>
        <v>0</v>
      </c>
      <c r="S28" s="16"/>
      <c r="T28" s="24">
        <v>0</v>
      </c>
      <c r="U28" s="24">
        <v>3333.26</v>
      </c>
      <c r="V28" s="25">
        <f t="shared" si="4"/>
        <v>3333.26</v>
      </c>
      <c r="W28" s="24">
        <v>3333.26</v>
      </c>
      <c r="X28" s="28">
        <f t="shared" si="5"/>
        <v>1</v>
      </c>
      <c r="Y28" s="24">
        <v>3333.26</v>
      </c>
      <c r="Z28" s="28">
        <f t="shared" si="6"/>
        <v>1</v>
      </c>
      <c r="AA28" s="24">
        <v>3333.26</v>
      </c>
      <c r="AB28" s="28">
        <f t="shared" si="7"/>
        <v>1</v>
      </c>
    </row>
    <row r="29" spans="1:1026" x14ac:dyDescent="0.2">
      <c r="A29" s="33" t="s">
        <v>53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17">
        <f>SUM(O20:O28)</f>
        <v>0</v>
      </c>
      <c r="P29" s="17">
        <f>SUM(P20:P28)</f>
        <v>0</v>
      </c>
      <c r="Q29" s="17">
        <f>SUM(Q20:Q28)</f>
        <v>0</v>
      </c>
      <c r="R29" s="23">
        <f>SUM(R20:R28)</f>
        <v>0</v>
      </c>
      <c r="S29" s="23">
        <f>SUM(S20:S28)</f>
        <v>0</v>
      </c>
      <c r="T29" s="26">
        <f>SUM(T10:T28)</f>
        <v>249910212.67000002</v>
      </c>
      <c r="U29" s="26">
        <f>SUM(U10:U28)</f>
        <v>8666.42</v>
      </c>
      <c r="V29" s="26">
        <f>SUM(V10:V28)</f>
        <v>249918879.08999997</v>
      </c>
      <c r="W29" s="26">
        <f>SUM(W10:W28)</f>
        <v>197358834.57999998</v>
      </c>
      <c r="X29" s="29">
        <f>W29/V29</f>
        <v>0.7896915803184591</v>
      </c>
      <c r="Y29" s="26">
        <f>SUM(Y10:Y28)</f>
        <v>94957144.189999998</v>
      </c>
      <c r="Z29" s="29">
        <f>Y29/V29</f>
        <v>0.37995186492415539</v>
      </c>
      <c r="AA29" s="26">
        <f>SUM(AA10:AA28)</f>
        <v>92602250.00999999</v>
      </c>
      <c r="AB29" s="29">
        <f>AA29/V29</f>
        <v>0.3705292307135083</v>
      </c>
    </row>
    <row r="31" spans="1:1026" x14ac:dyDescent="0.2">
      <c r="A31" s="21" t="s">
        <v>91</v>
      </c>
      <c r="B31" s="32" t="s">
        <v>92</v>
      </c>
      <c r="C31" s="32"/>
      <c r="D31" s="32"/>
      <c r="E31" s="32"/>
      <c r="F31" s="32"/>
      <c r="G31" s="32"/>
      <c r="H31" s="32"/>
      <c r="I31" s="32"/>
      <c r="J31" s="32"/>
    </row>
    <row r="32" spans="1:1026" x14ac:dyDescent="0.2">
      <c r="A32" s="22"/>
      <c r="B32" s="32" t="s">
        <v>93</v>
      </c>
      <c r="C32" s="32"/>
      <c r="D32" s="32"/>
      <c r="E32" s="32"/>
      <c r="F32" s="32"/>
      <c r="G32" s="32"/>
      <c r="H32" s="32"/>
      <c r="I32" s="32"/>
      <c r="J32" s="32"/>
    </row>
    <row r="35" spans="1:28" ht="11.25" customHeight="1" x14ac:dyDescent="0.2">
      <c r="B35" s="2" t="s">
        <v>0</v>
      </c>
      <c r="C35" s="3"/>
      <c r="D35" s="4"/>
      <c r="E35" s="4"/>
      <c r="F35" s="4"/>
      <c r="G35" s="4"/>
      <c r="H35" s="5"/>
      <c r="I35" s="5"/>
      <c r="J35" s="5"/>
      <c r="K35" s="4"/>
      <c r="L35" s="4"/>
    </row>
    <row r="36" spans="1:28" ht="11.25" customHeight="1" x14ac:dyDescent="0.2">
      <c r="B36" s="2" t="s">
        <v>1</v>
      </c>
      <c r="C36" s="34" t="s">
        <v>109</v>
      </c>
      <c r="D36" s="34"/>
      <c r="E36" s="34"/>
      <c r="F36" s="34"/>
      <c r="G36" s="34"/>
      <c r="H36" s="34"/>
      <c r="I36" s="34"/>
      <c r="J36" s="34"/>
      <c r="K36" s="4"/>
      <c r="L36" s="4"/>
    </row>
    <row r="37" spans="1:28" ht="11.25" customHeight="1" x14ac:dyDescent="0.2">
      <c r="B37" s="2" t="s">
        <v>2</v>
      </c>
      <c r="C37" s="34" t="s">
        <v>110</v>
      </c>
      <c r="D37" s="34"/>
      <c r="E37" s="34"/>
      <c r="F37" s="34"/>
      <c r="G37" s="34"/>
      <c r="H37" s="34"/>
      <c r="I37" s="34"/>
      <c r="J37" s="34"/>
      <c r="K37" s="34"/>
      <c r="L37" s="34"/>
    </row>
    <row r="38" spans="1:28" ht="11.25" customHeight="1" x14ac:dyDescent="0.2">
      <c r="B38" s="2" t="s">
        <v>4</v>
      </c>
      <c r="C38" s="35">
        <v>45809</v>
      </c>
      <c r="D38" s="35"/>
      <c r="E38" s="35"/>
      <c r="F38" s="35"/>
      <c r="G38" s="35"/>
      <c r="H38" s="35"/>
      <c r="I38" s="35"/>
      <c r="J38" s="35"/>
      <c r="K38" s="4"/>
      <c r="L38" s="4"/>
    </row>
    <row r="40" spans="1:28" ht="27.6" customHeight="1" x14ac:dyDescent="0.2">
      <c r="A40" s="47" t="s">
        <v>5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37" t="s">
        <v>6</v>
      </c>
      <c r="P40" s="37" t="s">
        <v>7</v>
      </c>
      <c r="Q40" s="37"/>
      <c r="R40" s="37" t="s">
        <v>8</v>
      </c>
      <c r="S40" s="37" t="s">
        <v>9</v>
      </c>
      <c r="T40" s="36" t="s">
        <v>10</v>
      </c>
      <c r="U40" s="36"/>
      <c r="V40" s="37" t="s">
        <v>11</v>
      </c>
      <c r="W40" s="36" t="s">
        <v>75</v>
      </c>
      <c r="X40" s="36"/>
      <c r="Y40" s="36"/>
      <c r="Z40" s="36"/>
      <c r="AA40" s="36"/>
      <c r="AB40" s="36"/>
    </row>
    <row r="41" spans="1:28" x14ac:dyDescent="0.2">
      <c r="A41" s="36" t="s">
        <v>12</v>
      </c>
      <c r="B41" s="36"/>
      <c r="C41" s="38" t="s">
        <v>69</v>
      </c>
      <c r="D41" s="39"/>
      <c r="E41" s="38" t="s">
        <v>70</v>
      </c>
      <c r="F41" s="42"/>
      <c r="G41" s="39"/>
      <c r="H41" s="44" t="s">
        <v>18</v>
      </c>
      <c r="I41" s="45"/>
      <c r="J41" s="46"/>
      <c r="K41" s="36" t="s">
        <v>13</v>
      </c>
      <c r="L41" s="36" t="s">
        <v>73</v>
      </c>
      <c r="M41" s="36"/>
      <c r="N41" s="36" t="s">
        <v>74</v>
      </c>
      <c r="O41" s="37"/>
      <c r="P41" s="18" t="s">
        <v>14</v>
      </c>
      <c r="Q41" s="18" t="s">
        <v>15</v>
      </c>
      <c r="R41" s="37"/>
      <c r="S41" s="37"/>
      <c r="T41" s="19" t="s">
        <v>76</v>
      </c>
      <c r="U41" s="19" t="s">
        <v>77</v>
      </c>
      <c r="V41" s="37"/>
      <c r="W41" s="19" t="s">
        <v>78</v>
      </c>
      <c r="X41" s="19" t="s">
        <v>16</v>
      </c>
      <c r="Y41" s="19" t="s">
        <v>79</v>
      </c>
      <c r="Z41" s="19" t="s">
        <v>16</v>
      </c>
      <c r="AA41" s="19" t="s">
        <v>80</v>
      </c>
      <c r="AB41" s="19" t="s">
        <v>16</v>
      </c>
    </row>
    <row r="42" spans="1:28" ht="30" customHeight="1" x14ac:dyDescent="0.2">
      <c r="A42" s="19" t="s">
        <v>17</v>
      </c>
      <c r="B42" s="19" t="s">
        <v>18</v>
      </c>
      <c r="C42" s="40"/>
      <c r="D42" s="41"/>
      <c r="E42" s="40"/>
      <c r="F42" s="43"/>
      <c r="G42" s="41"/>
      <c r="H42" s="20" t="s">
        <v>71</v>
      </c>
      <c r="I42" s="44" t="s">
        <v>72</v>
      </c>
      <c r="J42" s="46"/>
      <c r="K42" s="36"/>
      <c r="L42" s="19" t="s">
        <v>17</v>
      </c>
      <c r="M42" s="19" t="s">
        <v>18</v>
      </c>
      <c r="N42" s="36"/>
      <c r="O42" s="18" t="s">
        <v>19</v>
      </c>
      <c r="P42" s="18" t="s">
        <v>20</v>
      </c>
      <c r="Q42" s="18" t="s">
        <v>21</v>
      </c>
      <c r="R42" s="18" t="s">
        <v>22</v>
      </c>
      <c r="S42" s="18" t="s">
        <v>23</v>
      </c>
      <c r="T42" s="19" t="s">
        <v>24</v>
      </c>
      <c r="U42" s="19" t="s">
        <v>25</v>
      </c>
      <c r="V42" s="18" t="s">
        <v>26</v>
      </c>
      <c r="W42" s="19" t="s">
        <v>27</v>
      </c>
      <c r="X42" s="19" t="s">
        <v>28</v>
      </c>
      <c r="Y42" s="19" t="s">
        <v>29</v>
      </c>
      <c r="Z42" s="19" t="s">
        <v>30</v>
      </c>
      <c r="AA42" s="19" t="s">
        <v>31</v>
      </c>
      <c r="AB42" s="19" t="s">
        <v>32</v>
      </c>
    </row>
    <row r="43" spans="1:28" ht="45" x14ac:dyDescent="0.2">
      <c r="A43" s="9" t="s">
        <v>103</v>
      </c>
      <c r="B43" s="8" t="s">
        <v>104</v>
      </c>
      <c r="C43" s="9" t="s">
        <v>55</v>
      </c>
      <c r="D43" s="9" t="s">
        <v>50</v>
      </c>
      <c r="E43" s="9" t="s">
        <v>105</v>
      </c>
      <c r="F43" s="9" t="s">
        <v>112</v>
      </c>
      <c r="G43" s="9" t="s">
        <v>98</v>
      </c>
      <c r="H43" s="8" t="s">
        <v>106</v>
      </c>
      <c r="I43" s="8" t="s">
        <v>113</v>
      </c>
      <c r="J43" s="11" t="s">
        <v>111</v>
      </c>
      <c r="K43" s="9">
        <v>2</v>
      </c>
      <c r="L43" s="9" t="s">
        <v>54</v>
      </c>
      <c r="M43" s="8" t="s">
        <v>41</v>
      </c>
      <c r="N43" s="9">
        <v>3</v>
      </c>
      <c r="O43" s="24"/>
      <c r="P43" s="24"/>
      <c r="Q43" s="24"/>
      <c r="R43" s="24">
        <f t="shared" ref="R43:R49" si="29">O43+P43+Q43</f>
        <v>0</v>
      </c>
      <c r="S43" s="24"/>
      <c r="T43" s="24">
        <v>891703570.62</v>
      </c>
      <c r="U43" s="24">
        <v>0</v>
      </c>
      <c r="V43" s="25">
        <f>R43+S43+T43+U43</f>
        <v>891703570.62</v>
      </c>
      <c r="W43" s="24">
        <v>891703570.62</v>
      </c>
      <c r="X43" s="28">
        <f t="shared" ref="X43:X50" si="30">W43/V43</f>
        <v>1</v>
      </c>
      <c r="Y43" s="24">
        <v>891680184.69000006</v>
      </c>
      <c r="Z43" s="28">
        <f t="shared" ref="Z43:Z50" si="31">Y43/V43</f>
        <v>0.99997377387422182</v>
      </c>
      <c r="AA43" s="24">
        <v>891680184.69000006</v>
      </c>
      <c r="AB43" s="28">
        <f t="shared" ref="AB43:AB50" si="32">AA43/V43</f>
        <v>0.99997377387422182</v>
      </c>
    </row>
    <row r="44" spans="1:28" ht="45" x14ac:dyDescent="0.2">
      <c r="A44" s="9" t="s">
        <v>114</v>
      </c>
      <c r="B44" s="8" t="s">
        <v>115</v>
      </c>
      <c r="C44" s="9" t="s">
        <v>55</v>
      </c>
      <c r="D44" s="9" t="s">
        <v>50</v>
      </c>
      <c r="E44" s="9" t="s">
        <v>105</v>
      </c>
      <c r="F44" s="9" t="s">
        <v>112</v>
      </c>
      <c r="G44" s="9" t="s">
        <v>98</v>
      </c>
      <c r="H44" s="8" t="s">
        <v>106</v>
      </c>
      <c r="I44" s="8" t="s">
        <v>113</v>
      </c>
      <c r="J44" s="11" t="s">
        <v>111</v>
      </c>
      <c r="K44" s="9">
        <v>2</v>
      </c>
      <c r="L44" s="9" t="s">
        <v>127</v>
      </c>
      <c r="M44" s="8" t="s">
        <v>128</v>
      </c>
      <c r="N44" s="9">
        <v>3</v>
      </c>
      <c r="O44" s="24"/>
      <c r="P44" s="24"/>
      <c r="Q44" s="24"/>
      <c r="R44" s="24">
        <f t="shared" si="29"/>
        <v>0</v>
      </c>
      <c r="S44" s="24"/>
      <c r="T44" s="24">
        <v>485305.98</v>
      </c>
      <c r="U44" s="24">
        <v>0</v>
      </c>
      <c r="V44" s="25">
        <f t="shared" ref="V44" si="33">R44+S44+T44+U44</f>
        <v>485305.98</v>
      </c>
      <c r="W44" s="24">
        <v>485305.98</v>
      </c>
      <c r="X44" s="28">
        <f t="shared" si="30"/>
        <v>1</v>
      </c>
      <c r="Y44" s="24">
        <v>485305.98</v>
      </c>
      <c r="Z44" s="28">
        <f t="shared" si="31"/>
        <v>1</v>
      </c>
      <c r="AA44" s="24">
        <v>485305.98</v>
      </c>
      <c r="AB44" s="28">
        <f t="shared" si="32"/>
        <v>1</v>
      </c>
    </row>
    <row r="45" spans="1:28" ht="45" x14ac:dyDescent="0.2">
      <c r="A45" s="9" t="s">
        <v>116</v>
      </c>
      <c r="B45" s="8" t="s">
        <v>117</v>
      </c>
      <c r="C45" s="9" t="s">
        <v>55</v>
      </c>
      <c r="D45" s="9" t="s">
        <v>50</v>
      </c>
      <c r="E45" s="9" t="s">
        <v>105</v>
      </c>
      <c r="F45" s="9" t="s">
        <v>112</v>
      </c>
      <c r="G45" s="9" t="s">
        <v>98</v>
      </c>
      <c r="H45" s="8" t="s">
        <v>106</v>
      </c>
      <c r="I45" s="8" t="s">
        <v>113</v>
      </c>
      <c r="J45" s="11" t="s">
        <v>111</v>
      </c>
      <c r="K45" s="9">
        <v>2</v>
      </c>
      <c r="L45" s="9" t="s">
        <v>54</v>
      </c>
      <c r="M45" s="8" t="s">
        <v>41</v>
      </c>
      <c r="N45" s="9">
        <v>3</v>
      </c>
      <c r="O45" s="24"/>
      <c r="P45" s="24"/>
      <c r="Q45" s="24"/>
      <c r="R45" s="24">
        <f t="shared" si="29"/>
        <v>0</v>
      </c>
      <c r="S45" s="24"/>
      <c r="T45" s="24">
        <v>252099416.78999999</v>
      </c>
      <c r="U45" s="24">
        <v>0</v>
      </c>
      <c r="V45" s="25">
        <f t="shared" ref="V45:V49" si="34">R45+S45+T45+U45</f>
        <v>252099416.78999999</v>
      </c>
      <c r="W45" s="24">
        <v>252099416.78999999</v>
      </c>
      <c r="X45" s="28">
        <f t="shared" ref="X45:X49" si="35">W45/V45</f>
        <v>1</v>
      </c>
      <c r="Y45" s="24">
        <v>252099416.78999999</v>
      </c>
      <c r="Z45" s="28">
        <f t="shared" ref="Z45:Z49" si="36">Y45/V45</f>
        <v>1</v>
      </c>
      <c r="AA45" s="24">
        <v>252099416.78999999</v>
      </c>
      <c r="AB45" s="28">
        <f t="shared" ref="AB45:AB49" si="37">AA45/V45</f>
        <v>1</v>
      </c>
    </row>
    <row r="46" spans="1:28" ht="45" x14ac:dyDescent="0.2">
      <c r="A46" s="9" t="s">
        <v>107</v>
      </c>
      <c r="B46" s="8" t="s">
        <v>108</v>
      </c>
      <c r="C46" s="9" t="s">
        <v>55</v>
      </c>
      <c r="D46" s="9" t="s">
        <v>50</v>
      </c>
      <c r="E46" s="9" t="s">
        <v>105</v>
      </c>
      <c r="F46" s="9" t="s">
        <v>118</v>
      </c>
      <c r="G46" s="9" t="s">
        <v>98</v>
      </c>
      <c r="H46" s="8" t="s">
        <v>106</v>
      </c>
      <c r="I46" s="8" t="s">
        <v>94</v>
      </c>
      <c r="J46" s="11" t="s">
        <v>119</v>
      </c>
      <c r="K46" s="9">
        <v>1</v>
      </c>
      <c r="L46" s="9" t="s">
        <v>54</v>
      </c>
      <c r="M46" s="8" t="s">
        <v>41</v>
      </c>
      <c r="N46" s="9">
        <v>1</v>
      </c>
      <c r="O46" s="24"/>
      <c r="P46" s="24"/>
      <c r="Q46" s="24"/>
      <c r="R46" s="24">
        <f t="shared" si="29"/>
        <v>0</v>
      </c>
      <c r="S46" s="24"/>
      <c r="T46" s="24">
        <v>1496372.69</v>
      </c>
      <c r="U46" s="24">
        <v>0</v>
      </c>
      <c r="V46" s="25">
        <f t="shared" si="34"/>
        <v>1496372.69</v>
      </c>
      <c r="W46" s="24">
        <v>1496372.69</v>
      </c>
      <c r="X46" s="28">
        <f t="shared" si="35"/>
        <v>1</v>
      </c>
      <c r="Y46" s="24">
        <v>1496372.69</v>
      </c>
      <c r="Z46" s="28">
        <f t="shared" si="36"/>
        <v>1</v>
      </c>
      <c r="AA46" s="24">
        <v>1496372.69</v>
      </c>
      <c r="AB46" s="28">
        <f t="shared" si="37"/>
        <v>1</v>
      </c>
    </row>
    <row r="47" spans="1:28" ht="45" x14ac:dyDescent="0.2">
      <c r="A47" s="9" t="s">
        <v>107</v>
      </c>
      <c r="B47" s="8" t="s">
        <v>108</v>
      </c>
      <c r="C47" s="9" t="s">
        <v>55</v>
      </c>
      <c r="D47" s="9" t="s">
        <v>50</v>
      </c>
      <c r="E47" s="9" t="s">
        <v>105</v>
      </c>
      <c r="F47" s="9" t="s">
        <v>112</v>
      </c>
      <c r="G47" s="9" t="s">
        <v>98</v>
      </c>
      <c r="H47" s="8" t="s">
        <v>106</v>
      </c>
      <c r="I47" s="8" t="s">
        <v>113</v>
      </c>
      <c r="J47" s="11" t="s">
        <v>111</v>
      </c>
      <c r="K47" s="9">
        <v>1</v>
      </c>
      <c r="L47" s="9" t="s">
        <v>54</v>
      </c>
      <c r="M47" s="8" t="s">
        <v>41</v>
      </c>
      <c r="N47" s="9">
        <v>5</v>
      </c>
      <c r="O47" s="24"/>
      <c r="P47" s="24"/>
      <c r="Q47" s="24"/>
      <c r="R47" s="24">
        <f t="shared" si="29"/>
        <v>0</v>
      </c>
      <c r="S47" s="24"/>
      <c r="T47" s="24">
        <v>20084.669999999998</v>
      </c>
      <c r="U47" s="24">
        <v>0</v>
      </c>
      <c r="V47" s="25">
        <f t="shared" si="34"/>
        <v>20084.669999999998</v>
      </c>
      <c r="W47" s="24">
        <v>20084.669999999998</v>
      </c>
      <c r="X47" s="28">
        <f t="shared" si="35"/>
        <v>1</v>
      </c>
      <c r="Y47" s="24">
        <v>20084.669999999998</v>
      </c>
      <c r="Z47" s="28">
        <f t="shared" si="36"/>
        <v>1</v>
      </c>
      <c r="AA47" s="24">
        <v>20084.669999999998</v>
      </c>
      <c r="AB47" s="28">
        <f t="shared" si="37"/>
        <v>1</v>
      </c>
    </row>
    <row r="48" spans="1:28" ht="45" x14ac:dyDescent="0.2">
      <c r="A48" s="9" t="s">
        <v>107</v>
      </c>
      <c r="B48" s="8" t="s">
        <v>108</v>
      </c>
      <c r="C48" s="9" t="s">
        <v>55</v>
      </c>
      <c r="D48" s="9" t="s">
        <v>50</v>
      </c>
      <c r="E48" s="9" t="s">
        <v>105</v>
      </c>
      <c r="F48" s="9" t="s">
        <v>112</v>
      </c>
      <c r="G48" s="9" t="s">
        <v>98</v>
      </c>
      <c r="H48" s="8" t="s">
        <v>106</v>
      </c>
      <c r="I48" s="8" t="s">
        <v>113</v>
      </c>
      <c r="J48" s="11" t="s">
        <v>111</v>
      </c>
      <c r="K48" s="9">
        <v>1</v>
      </c>
      <c r="L48" s="9" t="s">
        <v>54</v>
      </c>
      <c r="M48" s="8" t="s">
        <v>41</v>
      </c>
      <c r="N48" s="9">
        <v>3</v>
      </c>
      <c r="O48" s="24"/>
      <c r="P48" s="24"/>
      <c r="Q48" s="24"/>
      <c r="R48" s="24">
        <f t="shared" ref="R48" si="38">O48+P48+Q48</f>
        <v>0</v>
      </c>
      <c r="S48" s="24"/>
      <c r="T48" s="24">
        <v>59494678.850000001</v>
      </c>
      <c r="U48" s="24">
        <v>0</v>
      </c>
      <c r="V48" s="25">
        <f t="shared" ref="V48" si="39">R48+S48+T48+U48</f>
        <v>59494678.850000001</v>
      </c>
      <c r="W48" s="24">
        <v>59494678.850000001</v>
      </c>
      <c r="X48" s="28">
        <f t="shared" ref="X48" si="40">W48/V48</f>
        <v>1</v>
      </c>
      <c r="Y48" s="24">
        <v>59485384.5</v>
      </c>
      <c r="Z48" s="28">
        <f t="shared" ref="Z48" si="41">Y48/V48</f>
        <v>0.99984377846591233</v>
      </c>
      <c r="AA48" s="24">
        <v>59485384.5</v>
      </c>
      <c r="AB48" s="28">
        <f t="shared" ref="AB48" si="42">AA48/V48</f>
        <v>0.99984377846591233</v>
      </c>
    </row>
    <row r="49" spans="1:1026" s="15" customFormat="1" ht="45" x14ac:dyDescent="0.2">
      <c r="A49" s="30" t="s">
        <v>107</v>
      </c>
      <c r="B49" s="11" t="s">
        <v>108</v>
      </c>
      <c r="C49" s="30" t="s">
        <v>55</v>
      </c>
      <c r="D49" s="30" t="s">
        <v>50</v>
      </c>
      <c r="E49" s="30" t="s">
        <v>105</v>
      </c>
      <c r="F49" s="30" t="s">
        <v>112</v>
      </c>
      <c r="G49" s="30" t="s">
        <v>98</v>
      </c>
      <c r="H49" s="11" t="s">
        <v>106</v>
      </c>
      <c r="I49" s="11" t="s">
        <v>113</v>
      </c>
      <c r="J49" s="11" t="s">
        <v>111</v>
      </c>
      <c r="K49" s="30">
        <v>1</v>
      </c>
      <c r="L49" s="30" t="s">
        <v>54</v>
      </c>
      <c r="M49" s="11" t="s">
        <v>41</v>
      </c>
      <c r="N49" s="30">
        <v>1</v>
      </c>
      <c r="O49" s="24"/>
      <c r="P49" s="24"/>
      <c r="Q49" s="24"/>
      <c r="R49" s="24">
        <f t="shared" si="29"/>
        <v>0</v>
      </c>
      <c r="S49" s="24"/>
      <c r="T49" s="24">
        <v>43712774.450000003</v>
      </c>
      <c r="U49" s="24">
        <v>0</v>
      </c>
      <c r="V49" s="31">
        <f t="shared" si="34"/>
        <v>43712774.450000003</v>
      </c>
      <c r="W49" s="24">
        <v>43712774.450000003</v>
      </c>
      <c r="X49" s="28">
        <f t="shared" si="35"/>
        <v>1</v>
      </c>
      <c r="Y49" s="24">
        <v>43712774.450000003</v>
      </c>
      <c r="Z49" s="28">
        <f t="shared" si="36"/>
        <v>1</v>
      </c>
      <c r="AA49" s="24">
        <v>43712774.450000003</v>
      </c>
      <c r="AB49" s="28">
        <f t="shared" si="37"/>
        <v>1</v>
      </c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  <c r="IX49" s="14"/>
      <c r="IY49" s="14"/>
      <c r="IZ49" s="14"/>
      <c r="JA49" s="14"/>
      <c r="JB49" s="14"/>
      <c r="JC49" s="14"/>
      <c r="JD49" s="14"/>
      <c r="JE49" s="14"/>
      <c r="JF49" s="14"/>
      <c r="JG49" s="14"/>
      <c r="JH49" s="14"/>
      <c r="JI49" s="14"/>
      <c r="JJ49" s="14"/>
      <c r="JK49" s="14"/>
      <c r="JL49" s="14"/>
      <c r="JM49" s="14"/>
      <c r="JN49" s="14"/>
      <c r="JO49" s="14"/>
      <c r="JP49" s="14"/>
      <c r="JQ49" s="14"/>
      <c r="JR49" s="14"/>
      <c r="JS49" s="14"/>
      <c r="JT49" s="14"/>
      <c r="JU49" s="14"/>
      <c r="JV49" s="14"/>
      <c r="JW49" s="14"/>
      <c r="JX49" s="14"/>
      <c r="JY49" s="14"/>
      <c r="JZ49" s="14"/>
      <c r="KA49" s="14"/>
      <c r="KB49" s="14"/>
      <c r="KC49" s="14"/>
      <c r="KD49" s="14"/>
      <c r="KE49" s="14"/>
      <c r="KF49" s="14"/>
      <c r="KG49" s="14"/>
      <c r="KH49" s="14"/>
      <c r="KI49" s="14"/>
      <c r="KJ49" s="14"/>
      <c r="KK49" s="14"/>
      <c r="KL49" s="14"/>
      <c r="KM49" s="14"/>
      <c r="KN49" s="14"/>
      <c r="KO49" s="14"/>
      <c r="KP49" s="14"/>
      <c r="KQ49" s="14"/>
      <c r="KR49" s="14"/>
      <c r="KS49" s="14"/>
      <c r="KT49" s="14"/>
      <c r="KU49" s="14"/>
      <c r="KV49" s="14"/>
      <c r="KW49" s="14"/>
      <c r="KX49" s="14"/>
      <c r="KY49" s="14"/>
      <c r="KZ49" s="14"/>
      <c r="LA49" s="14"/>
      <c r="LB49" s="14"/>
      <c r="LC49" s="14"/>
      <c r="LD49" s="14"/>
      <c r="LE49" s="14"/>
      <c r="LF49" s="14"/>
      <c r="LG49" s="14"/>
      <c r="LH49" s="14"/>
      <c r="LI49" s="14"/>
      <c r="LJ49" s="14"/>
      <c r="LK49" s="14"/>
      <c r="LL49" s="14"/>
      <c r="LM49" s="14"/>
      <c r="LN49" s="14"/>
      <c r="LO49" s="14"/>
      <c r="LP49" s="14"/>
      <c r="LQ49" s="14"/>
      <c r="LR49" s="14"/>
      <c r="LS49" s="14"/>
      <c r="LT49" s="14"/>
      <c r="LU49" s="14"/>
      <c r="LV49" s="14"/>
      <c r="LW49" s="14"/>
      <c r="LX49" s="14"/>
      <c r="LY49" s="14"/>
      <c r="LZ49" s="14"/>
      <c r="MA49" s="14"/>
      <c r="MB49" s="14"/>
      <c r="MC49" s="14"/>
      <c r="MD49" s="14"/>
      <c r="ME49" s="14"/>
      <c r="MF49" s="14"/>
      <c r="MG49" s="14"/>
      <c r="MH49" s="14"/>
      <c r="MI49" s="14"/>
      <c r="MJ49" s="14"/>
      <c r="MK49" s="14"/>
      <c r="ML49" s="14"/>
      <c r="MM49" s="14"/>
      <c r="MN49" s="14"/>
      <c r="MO49" s="14"/>
      <c r="MP49" s="14"/>
      <c r="MQ49" s="14"/>
      <c r="MR49" s="14"/>
      <c r="MS49" s="14"/>
      <c r="MT49" s="14"/>
      <c r="MU49" s="14"/>
      <c r="MV49" s="14"/>
      <c r="MW49" s="14"/>
      <c r="MX49" s="14"/>
      <c r="MY49" s="14"/>
      <c r="MZ49" s="14"/>
      <c r="NA49" s="14"/>
      <c r="NB49" s="14"/>
      <c r="NC49" s="14"/>
      <c r="ND49" s="14"/>
      <c r="NE49" s="14"/>
      <c r="NF49" s="14"/>
      <c r="NG49" s="14"/>
      <c r="NH49" s="14"/>
      <c r="NI49" s="14"/>
      <c r="NJ49" s="14"/>
      <c r="NK49" s="14"/>
      <c r="NL49" s="14"/>
      <c r="NM49" s="14"/>
      <c r="NN49" s="14"/>
      <c r="NO49" s="14"/>
      <c r="NP49" s="14"/>
      <c r="NQ49" s="14"/>
      <c r="NR49" s="14"/>
      <c r="NS49" s="14"/>
      <c r="NT49" s="14"/>
      <c r="NU49" s="14"/>
      <c r="NV49" s="14"/>
      <c r="NW49" s="14"/>
      <c r="NX49" s="14"/>
      <c r="NY49" s="14"/>
      <c r="NZ49" s="14"/>
      <c r="OA49" s="14"/>
      <c r="OB49" s="14"/>
      <c r="OC49" s="14"/>
      <c r="OD49" s="14"/>
      <c r="OE49" s="14"/>
      <c r="OF49" s="14"/>
      <c r="OG49" s="14"/>
      <c r="OH49" s="14"/>
      <c r="OI49" s="14"/>
      <c r="OJ49" s="14"/>
      <c r="OK49" s="14"/>
      <c r="OL49" s="14"/>
      <c r="OM49" s="14"/>
      <c r="ON49" s="14"/>
      <c r="OO49" s="14"/>
      <c r="OP49" s="14"/>
      <c r="OQ49" s="14"/>
      <c r="OR49" s="14"/>
      <c r="OS49" s="14"/>
      <c r="OT49" s="14"/>
      <c r="OU49" s="14"/>
      <c r="OV49" s="14"/>
      <c r="OW49" s="14"/>
      <c r="OX49" s="14"/>
      <c r="OY49" s="14"/>
      <c r="OZ49" s="14"/>
      <c r="PA49" s="14"/>
      <c r="PB49" s="14"/>
      <c r="PC49" s="14"/>
      <c r="PD49" s="14"/>
      <c r="PE49" s="14"/>
      <c r="PF49" s="14"/>
      <c r="PG49" s="14"/>
      <c r="PH49" s="14"/>
      <c r="PI49" s="14"/>
      <c r="PJ49" s="14"/>
      <c r="PK49" s="14"/>
      <c r="PL49" s="14"/>
      <c r="PM49" s="14"/>
      <c r="PN49" s="14"/>
      <c r="PO49" s="14"/>
      <c r="PP49" s="14"/>
      <c r="PQ49" s="14"/>
      <c r="PR49" s="14"/>
      <c r="PS49" s="14"/>
      <c r="PT49" s="14"/>
      <c r="PU49" s="14"/>
      <c r="PV49" s="14"/>
      <c r="PW49" s="14"/>
      <c r="PX49" s="14"/>
      <c r="PY49" s="14"/>
      <c r="PZ49" s="14"/>
      <c r="QA49" s="14"/>
      <c r="QB49" s="14"/>
      <c r="QC49" s="14"/>
      <c r="QD49" s="14"/>
      <c r="QE49" s="14"/>
      <c r="QF49" s="14"/>
      <c r="QG49" s="14"/>
      <c r="QH49" s="14"/>
      <c r="QI49" s="14"/>
      <c r="QJ49" s="14"/>
      <c r="QK49" s="14"/>
      <c r="QL49" s="14"/>
      <c r="QM49" s="14"/>
      <c r="QN49" s="14"/>
      <c r="QO49" s="14"/>
      <c r="QP49" s="14"/>
      <c r="QQ49" s="14"/>
      <c r="QR49" s="14"/>
      <c r="QS49" s="14"/>
      <c r="QT49" s="14"/>
      <c r="QU49" s="14"/>
      <c r="QV49" s="14"/>
      <c r="QW49" s="14"/>
      <c r="QX49" s="14"/>
      <c r="QY49" s="14"/>
      <c r="QZ49" s="14"/>
      <c r="RA49" s="14"/>
      <c r="RB49" s="14"/>
      <c r="RC49" s="14"/>
      <c r="RD49" s="14"/>
      <c r="RE49" s="14"/>
      <c r="RF49" s="14"/>
      <c r="RG49" s="14"/>
      <c r="RH49" s="14"/>
      <c r="RI49" s="14"/>
      <c r="RJ49" s="14"/>
      <c r="RK49" s="14"/>
      <c r="RL49" s="14"/>
      <c r="RM49" s="14"/>
      <c r="RN49" s="14"/>
      <c r="RO49" s="14"/>
      <c r="RP49" s="14"/>
      <c r="RQ49" s="14"/>
      <c r="RR49" s="14"/>
      <c r="RS49" s="14"/>
      <c r="RT49" s="14"/>
      <c r="RU49" s="14"/>
      <c r="RV49" s="14"/>
      <c r="RW49" s="14"/>
      <c r="RX49" s="14"/>
      <c r="RY49" s="14"/>
      <c r="RZ49" s="14"/>
      <c r="SA49" s="14"/>
      <c r="SB49" s="14"/>
      <c r="SC49" s="14"/>
      <c r="SD49" s="14"/>
      <c r="SE49" s="14"/>
      <c r="SF49" s="14"/>
      <c r="SG49" s="14"/>
      <c r="SH49" s="14"/>
      <c r="SI49" s="14"/>
      <c r="SJ49" s="14"/>
      <c r="SK49" s="14"/>
      <c r="SL49" s="14"/>
      <c r="SM49" s="14"/>
      <c r="SN49" s="14"/>
      <c r="SO49" s="14"/>
      <c r="SP49" s="14"/>
      <c r="SQ49" s="14"/>
      <c r="SR49" s="14"/>
      <c r="SS49" s="14"/>
      <c r="ST49" s="14"/>
      <c r="SU49" s="14"/>
      <c r="SV49" s="14"/>
      <c r="SW49" s="14"/>
      <c r="SX49" s="14"/>
      <c r="SY49" s="14"/>
      <c r="SZ49" s="14"/>
      <c r="TA49" s="14"/>
      <c r="TB49" s="14"/>
      <c r="TC49" s="14"/>
      <c r="TD49" s="14"/>
      <c r="TE49" s="14"/>
      <c r="TF49" s="14"/>
      <c r="TG49" s="14"/>
      <c r="TH49" s="14"/>
      <c r="TI49" s="14"/>
      <c r="TJ49" s="14"/>
      <c r="TK49" s="14"/>
      <c r="TL49" s="14"/>
      <c r="TM49" s="14"/>
      <c r="TN49" s="14"/>
      <c r="TO49" s="14"/>
      <c r="TP49" s="14"/>
      <c r="TQ49" s="14"/>
      <c r="TR49" s="14"/>
      <c r="TS49" s="14"/>
      <c r="TT49" s="14"/>
      <c r="TU49" s="14"/>
      <c r="TV49" s="14"/>
      <c r="TW49" s="14"/>
      <c r="TX49" s="14"/>
      <c r="TY49" s="14"/>
      <c r="TZ49" s="14"/>
      <c r="UA49" s="14"/>
      <c r="UB49" s="14"/>
      <c r="UC49" s="14"/>
      <c r="UD49" s="14"/>
      <c r="UE49" s="14"/>
      <c r="UF49" s="14"/>
      <c r="UG49" s="14"/>
      <c r="UH49" s="14"/>
      <c r="UI49" s="14"/>
      <c r="UJ49" s="14"/>
      <c r="UK49" s="14"/>
      <c r="UL49" s="14"/>
      <c r="UM49" s="14"/>
      <c r="UN49" s="14"/>
      <c r="UO49" s="14"/>
      <c r="UP49" s="14"/>
      <c r="UQ49" s="14"/>
      <c r="UR49" s="14"/>
      <c r="US49" s="14"/>
      <c r="UT49" s="14"/>
      <c r="UU49" s="14"/>
      <c r="UV49" s="14"/>
      <c r="UW49" s="14"/>
      <c r="UX49" s="14"/>
      <c r="UY49" s="14"/>
      <c r="UZ49" s="14"/>
      <c r="VA49" s="14"/>
      <c r="VB49" s="14"/>
      <c r="VC49" s="14"/>
      <c r="VD49" s="14"/>
      <c r="VE49" s="14"/>
      <c r="VF49" s="14"/>
      <c r="VG49" s="14"/>
      <c r="VH49" s="14"/>
      <c r="VI49" s="14"/>
      <c r="VJ49" s="14"/>
      <c r="VK49" s="14"/>
      <c r="VL49" s="14"/>
      <c r="VM49" s="14"/>
      <c r="VN49" s="14"/>
      <c r="VO49" s="14"/>
      <c r="VP49" s="14"/>
      <c r="VQ49" s="14"/>
      <c r="VR49" s="14"/>
      <c r="VS49" s="14"/>
      <c r="VT49" s="14"/>
      <c r="VU49" s="14"/>
      <c r="VV49" s="14"/>
      <c r="VW49" s="14"/>
      <c r="VX49" s="14"/>
      <c r="VY49" s="14"/>
      <c r="VZ49" s="14"/>
      <c r="WA49" s="14"/>
      <c r="WB49" s="14"/>
      <c r="WC49" s="14"/>
      <c r="WD49" s="14"/>
      <c r="WE49" s="14"/>
      <c r="WF49" s="14"/>
      <c r="WG49" s="14"/>
      <c r="WH49" s="14"/>
      <c r="WI49" s="14"/>
      <c r="WJ49" s="14"/>
      <c r="WK49" s="14"/>
      <c r="WL49" s="14"/>
      <c r="WM49" s="14"/>
      <c r="WN49" s="14"/>
      <c r="WO49" s="14"/>
      <c r="WP49" s="14"/>
      <c r="WQ49" s="14"/>
      <c r="WR49" s="14"/>
      <c r="WS49" s="14"/>
      <c r="WT49" s="14"/>
      <c r="WU49" s="14"/>
      <c r="WV49" s="14"/>
      <c r="WW49" s="14"/>
      <c r="WX49" s="14"/>
      <c r="WY49" s="14"/>
      <c r="WZ49" s="14"/>
      <c r="XA49" s="14"/>
      <c r="XB49" s="14"/>
      <c r="XC49" s="14"/>
      <c r="XD49" s="14"/>
      <c r="XE49" s="14"/>
      <c r="XF49" s="14"/>
      <c r="XG49" s="14"/>
      <c r="XH49" s="14"/>
      <c r="XI49" s="14"/>
      <c r="XJ49" s="14"/>
      <c r="XK49" s="14"/>
      <c r="XL49" s="14"/>
      <c r="XM49" s="14"/>
      <c r="XN49" s="14"/>
      <c r="XO49" s="14"/>
      <c r="XP49" s="14"/>
      <c r="XQ49" s="14"/>
      <c r="XR49" s="14"/>
      <c r="XS49" s="14"/>
      <c r="XT49" s="14"/>
      <c r="XU49" s="14"/>
      <c r="XV49" s="14"/>
      <c r="XW49" s="14"/>
      <c r="XX49" s="14"/>
      <c r="XY49" s="14"/>
      <c r="XZ49" s="14"/>
      <c r="YA49" s="14"/>
      <c r="YB49" s="14"/>
      <c r="YC49" s="14"/>
      <c r="YD49" s="14"/>
      <c r="YE49" s="14"/>
      <c r="YF49" s="14"/>
      <c r="YG49" s="14"/>
      <c r="YH49" s="14"/>
      <c r="YI49" s="14"/>
      <c r="YJ49" s="14"/>
      <c r="YK49" s="14"/>
      <c r="YL49" s="14"/>
      <c r="YM49" s="14"/>
      <c r="YN49" s="14"/>
      <c r="YO49" s="14"/>
      <c r="YP49" s="14"/>
      <c r="YQ49" s="14"/>
      <c r="YR49" s="14"/>
      <c r="YS49" s="14"/>
      <c r="YT49" s="14"/>
      <c r="YU49" s="14"/>
      <c r="YV49" s="14"/>
      <c r="YW49" s="14"/>
      <c r="YX49" s="14"/>
      <c r="YY49" s="14"/>
      <c r="YZ49" s="14"/>
      <c r="ZA49" s="14"/>
      <c r="ZB49" s="14"/>
      <c r="ZC49" s="14"/>
      <c r="ZD49" s="14"/>
      <c r="ZE49" s="14"/>
      <c r="ZF49" s="14"/>
      <c r="ZG49" s="14"/>
      <c r="ZH49" s="14"/>
      <c r="ZI49" s="14"/>
      <c r="ZJ49" s="14"/>
      <c r="ZK49" s="14"/>
      <c r="ZL49" s="14"/>
      <c r="ZM49" s="14"/>
      <c r="ZN49" s="14"/>
      <c r="ZO49" s="14"/>
      <c r="ZP49" s="14"/>
      <c r="ZQ49" s="14"/>
      <c r="ZR49" s="14"/>
      <c r="ZS49" s="14"/>
      <c r="ZT49" s="14"/>
      <c r="ZU49" s="14"/>
      <c r="ZV49" s="14"/>
      <c r="ZW49" s="14"/>
      <c r="ZX49" s="14"/>
      <c r="ZY49" s="14"/>
      <c r="ZZ49" s="14"/>
      <c r="AAA49" s="14"/>
      <c r="AAB49" s="14"/>
      <c r="AAC49" s="14"/>
      <c r="AAD49" s="14"/>
      <c r="AAE49" s="14"/>
      <c r="AAF49" s="14"/>
      <c r="AAG49" s="14"/>
      <c r="AAH49" s="14"/>
      <c r="AAI49" s="14"/>
      <c r="AAJ49" s="14"/>
      <c r="AAK49" s="14"/>
      <c r="AAL49" s="14"/>
      <c r="AAM49" s="14"/>
      <c r="AAN49" s="14"/>
      <c r="AAO49" s="14"/>
      <c r="AAP49" s="14"/>
      <c r="AAQ49" s="14"/>
      <c r="AAR49" s="14"/>
      <c r="AAS49" s="14"/>
      <c r="AAT49" s="14"/>
      <c r="AAU49" s="14"/>
      <c r="AAV49" s="14"/>
      <c r="AAW49" s="14"/>
      <c r="AAX49" s="14"/>
      <c r="AAY49" s="14"/>
      <c r="AAZ49" s="14"/>
      <c r="ABA49" s="14"/>
      <c r="ABB49" s="14"/>
      <c r="ABC49" s="14"/>
      <c r="ABD49" s="14"/>
      <c r="ABE49" s="14"/>
      <c r="ABF49" s="14"/>
      <c r="ABG49" s="14"/>
      <c r="ABH49" s="14"/>
      <c r="ABI49" s="14"/>
      <c r="ABJ49" s="14"/>
      <c r="ABK49" s="14"/>
      <c r="ABL49" s="14"/>
      <c r="ABM49" s="14"/>
      <c r="ABN49" s="14"/>
      <c r="ABO49" s="14"/>
      <c r="ABP49" s="14"/>
      <c r="ABQ49" s="14"/>
      <c r="ABR49" s="14"/>
      <c r="ABS49" s="14"/>
      <c r="ABT49" s="14"/>
      <c r="ABU49" s="14"/>
      <c r="ABV49" s="14"/>
      <c r="ABW49" s="14"/>
      <c r="ABX49" s="14"/>
      <c r="ABY49" s="14"/>
      <c r="ABZ49" s="14"/>
      <c r="ACA49" s="14"/>
      <c r="ACB49" s="14"/>
      <c r="ACC49" s="14"/>
      <c r="ACD49" s="14"/>
      <c r="ACE49" s="14"/>
      <c r="ACF49" s="14"/>
      <c r="ACG49" s="14"/>
      <c r="ACH49" s="14"/>
      <c r="ACI49" s="14"/>
      <c r="ACJ49" s="14"/>
      <c r="ACK49" s="14"/>
      <c r="ACL49" s="14"/>
      <c r="ACM49" s="14"/>
      <c r="ACN49" s="14"/>
      <c r="ACO49" s="14"/>
      <c r="ACP49" s="14"/>
      <c r="ACQ49" s="14"/>
      <c r="ACR49" s="14"/>
      <c r="ACS49" s="14"/>
      <c r="ACT49" s="14"/>
      <c r="ACU49" s="14"/>
      <c r="ACV49" s="14"/>
      <c r="ACW49" s="14"/>
      <c r="ACX49" s="14"/>
      <c r="ACY49" s="14"/>
      <c r="ACZ49" s="14"/>
      <c r="ADA49" s="14"/>
      <c r="ADB49" s="14"/>
      <c r="ADC49" s="14"/>
      <c r="ADD49" s="14"/>
      <c r="ADE49" s="14"/>
      <c r="ADF49" s="14"/>
      <c r="ADG49" s="14"/>
      <c r="ADH49" s="14"/>
      <c r="ADI49" s="14"/>
      <c r="ADJ49" s="14"/>
      <c r="ADK49" s="14"/>
      <c r="ADL49" s="14"/>
      <c r="ADM49" s="14"/>
      <c r="ADN49" s="14"/>
      <c r="ADO49" s="14"/>
      <c r="ADP49" s="14"/>
      <c r="ADQ49" s="14"/>
      <c r="ADR49" s="14"/>
      <c r="ADS49" s="14"/>
      <c r="ADT49" s="14"/>
      <c r="ADU49" s="14"/>
      <c r="ADV49" s="14"/>
      <c r="ADW49" s="14"/>
      <c r="ADX49" s="14"/>
      <c r="ADY49" s="14"/>
      <c r="ADZ49" s="14"/>
      <c r="AEA49" s="14"/>
      <c r="AEB49" s="14"/>
      <c r="AEC49" s="14"/>
      <c r="AED49" s="14"/>
      <c r="AEE49" s="14"/>
      <c r="AEF49" s="14"/>
      <c r="AEG49" s="14"/>
      <c r="AEH49" s="14"/>
      <c r="AEI49" s="14"/>
      <c r="AEJ49" s="14"/>
      <c r="AEK49" s="14"/>
      <c r="AEL49" s="14"/>
      <c r="AEM49" s="14"/>
      <c r="AEN49" s="14"/>
      <c r="AEO49" s="14"/>
      <c r="AEP49" s="14"/>
      <c r="AEQ49" s="14"/>
      <c r="AER49" s="14"/>
      <c r="AES49" s="14"/>
      <c r="AET49" s="14"/>
      <c r="AEU49" s="14"/>
      <c r="AEV49" s="14"/>
      <c r="AEW49" s="14"/>
      <c r="AEX49" s="14"/>
      <c r="AEY49" s="14"/>
      <c r="AEZ49" s="14"/>
      <c r="AFA49" s="14"/>
      <c r="AFB49" s="14"/>
      <c r="AFC49" s="14"/>
      <c r="AFD49" s="14"/>
      <c r="AFE49" s="14"/>
      <c r="AFF49" s="14"/>
      <c r="AFG49" s="14"/>
      <c r="AFH49" s="14"/>
      <c r="AFI49" s="14"/>
      <c r="AFJ49" s="14"/>
      <c r="AFK49" s="14"/>
      <c r="AFL49" s="14"/>
      <c r="AFM49" s="14"/>
      <c r="AFN49" s="14"/>
      <c r="AFO49" s="14"/>
      <c r="AFP49" s="14"/>
      <c r="AFQ49" s="14"/>
      <c r="AFR49" s="14"/>
      <c r="AFS49" s="14"/>
      <c r="AFT49" s="14"/>
      <c r="AFU49" s="14"/>
      <c r="AFV49" s="14"/>
      <c r="AFW49" s="14"/>
      <c r="AFX49" s="14"/>
      <c r="AFY49" s="14"/>
      <c r="AFZ49" s="14"/>
      <c r="AGA49" s="14"/>
      <c r="AGB49" s="14"/>
      <c r="AGC49" s="14"/>
      <c r="AGD49" s="14"/>
      <c r="AGE49" s="14"/>
      <c r="AGF49" s="14"/>
      <c r="AGG49" s="14"/>
      <c r="AGH49" s="14"/>
      <c r="AGI49" s="14"/>
      <c r="AGJ49" s="14"/>
      <c r="AGK49" s="14"/>
      <c r="AGL49" s="14"/>
      <c r="AGM49" s="14"/>
      <c r="AGN49" s="14"/>
      <c r="AGO49" s="14"/>
      <c r="AGP49" s="14"/>
      <c r="AGQ49" s="14"/>
      <c r="AGR49" s="14"/>
      <c r="AGS49" s="14"/>
      <c r="AGT49" s="14"/>
      <c r="AGU49" s="14"/>
      <c r="AGV49" s="14"/>
      <c r="AGW49" s="14"/>
      <c r="AGX49" s="14"/>
      <c r="AGY49" s="14"/>
      <c r="AGZ49" s="14"/>
      <c r="AHA49" s="14"/>
      <c r="AHB49" s="14"/>
      <c r="AHC49" s="14"/>
      <c r="AHD49" s="14"/>
      <c r="AHE49" s="14"/>
      <c r="AHF49" s="14"/>
      <c r="AHG49" s="14"/>
      <c r="AHH49" s="14"/>
      <c r="AHI49" s="14"/>
      <c r="AHJ49" s="14"/>
      <c r="AHK49" s="14"/>
      <c r="AHL49" s="14"/>
      <c r="AHM49" s="14"/>
      <c r="AHN49" s="14"/>
      <c r="AHO49" s="14"/>
      <c r="AHP49" s="14"/>
      <c r="AHQ49" s="14"/>
      <c r="AHR49" s="14"/>
      <c r="AHS49" s="14"/>
      <c r="AHT49" s="14"/>
      <c r="AHU49" s="14"/>
      <c r="AHV49" s="14"/>
      <c r="AHW49" s="14"/>
      <c r="AHX49" s="14"/>
      <c r="AHY49" s="14"/>
      <c r="AHZ49" s="14"/>
      <c r="AIA49" s="14"/>
      <c r="AIB49" s="14"/>
      <c r="AIC49" s="14"/>
      <c r="AID49" s="14"/>
      <c r="AIE49" s="14"/>
      <c r="AIF49" s="14"/>
      <c r="AIG49" s="14"/>
      <c r="AIH49" s="14"/>
      <c r="AII49" s="14"/>
      <c r="AIJ49" s="14"/>
      <c r="AIK49" s="14"/>
      <c r="AIL49" s="14"/>
      <c r="AIM49" s="14"/>
      <c r="AIN49" s="14"/>
      <c r="AIO49" s="14"/>
      <c r="AIP49" s="14"/>
      <c r="AIQ49" s="14"/>
      <c r="AIR49" s="14"/>
      <c r="AIS49" s="14"/>
      <c r="AIT49" s="14"/>
      <c r="AIU49" s="14"/>
      <c r="AIV49" s="14"/>
      <c r="AIW49" s="14"/>
      <c r="AIX49" s="14"/>
      <c r="AIY49" s="14"/>
      <c r="AIZ49" s="14"/>
      <c r="AJA49" s="14"/>
      <c r="AJB49" s="14"/>
      <c r="AJC49" s="14"/>
      <c r="AJD49" s="14"/>
      <c r="AJE49" s="14"/>
      <c r="AJF49" s="14"/>
      <c r="AJG49" s="14"/>
      <c r="AJH49" s="14"/>
      <c r="AJI49" s="14"/>
      <c r="AJJ49" s="14"/>
      <c r="AJK49" s="14"/>
      <c r="AJL49" s="14"/>
      <c r="AJM49" s="14"/>
      <c r="AJN49" s="14"/>
      <c r="AJO49" s="14"/>
      <c r="AJP49" s="14"/>
      <c r="AJQ49" s="14"/>
      <c r="AJR49" s="14"/>
      <c r="AJS49" s="14"/>
      <c r="AJT49" s="14"/>
      <c r="AJU49" s="14"/>
      <c r="AJV49" s="14"/>
      <c r="AJW49" s="14"/>
      <c r="AJX49" s="14"/>
      <c r="AJY49" s="14"/>
      <c r="AJZ49" s="14"/>
      <c r="AKA49" s="14"/>
      <c r="AKB49" s="14"/>
      <c r="AKC49" s="14"/>
      <c r="AKD49" s="14"/>
      <c r="AKE49" s="14"/>
      <c r="AKF49" s="14"/>
      <c r="AKG49" s="14"/>
      <c r="AKH49" s="14"/>
      <c r="AKI49" s="14"/>
      <c r="AKJ49" s="14"/>
      <c r="AKK49" s="14"/>
      <c r="AKL49" s="14"/>
      <c r="AKM49" s="14"/>
      <c r="AKN49" s="14"/>
      <c r="AKO49" s="14"/>
      <c r="AKP49" s="14"/>
      <c r="AKQ49" s="14"/>
      <c r="AKR49" s="14"/>
      <c r="AKS49" s="14"/>
      <c r="AKT49" s="14"/>
      <c r="AKU49" s="14"/>
      <c r="AKV49" s="14"/>
      <c r="AKW49" s="14"/>
      <c r="AKX49" s="14"/>
      <c r="AKY49" s="14"/>
      <c r="AKZ49" s="14"/>
      <c r="ALA49" s="14"/>
      <c r="ALB49" s="14"/>
      <c r="ALC49" s="14"/>
      <c r="ALD49" s="14"/>
      <c r="ALE49" s="14"/>
      <c r="ALF49" s="14"/>
      <c r="ALG49" s="14"/>
      <c r="ALH49" s="14"/>
      <c r="ALI49" s="14"/>
      <c r="ALJ49" s="14"/>
      <c r="ALK49" s="14"/>
      <c r="ALL49" s="14"/>
      <c r="ALM49" s="14"/>
      <c r="ALN49" s="14"/>
      <c r="ALO49" s="14"/>
      <c r="ALP49" s="14"/>
      <c r="ALQ49" s="14"/>
      <c r="ALR49" s="14"/>
      <c r="ALS49" s="14"/>
      <c r="ALT49" s="14"/>
      <c r="ALU49" s="14"/>
      <c r="ALV49" s="14"/>
      <c r="ALW49" s="14"/>
      <c r="ALX49" s="14"/>
      <c r="ALY49" s="14"/>
      <c r="ALZ49" s="14"/>
      <c r="AMA49" s="14"/>
      <c r="AMB49" s="14"/>
      <c r="AMC49" s="14"/>
      <c r="AMD49" s="14"/>
      <c r="AME49" s="14"/>
      <c r="AMF49" s="14"/>
      <c r="AMG49" s="14"/>
      <c r="AMH49" s="14"/>
      <c r="AMI49" s="14"/>
      <c r="AMJ49" s="14"/>
      <c r="AMK49" s="14"/>
      <c r="AML49" s="14"/>
    </row>
    <row r="50" spans="1:1026" x14ac:dyDescent="0.2">
      <c r="A50" s="33" t="s">
        <v>53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27">
        <f>SUM(O40:O49)</f>
        <v>0</v>
      </c>
      <c r="P50" s="27">
        <f>SUM(P40:P49)</f>
        <v>0</v>
      </c>
      <c r="Q50" s="27">
        <f>SUM(Q40:Q49)</f>
        <v>0</v>
      </c>
      <c r="R50" s="23">
        <f t="shared" ref="R50:W50" si="43">SUM(R43:R49)</f>
        <v>0</v>
      </c>
      <c r="S50" s="23">
        <f t="shared" si="43"/>
        <v>0</v>
      </c>
      <c r="T50" s="26">
        <f t="shared" si="43"/>
        <v>1249012204.0500002</v>
      </c>
      <c r="U50" s="23">
        <f t="shared" si="43"/>
        <v>0</v>
      </c>
      <c r="V50" s="26">
        <f t="shared" si="43"/>
        <v>1249012204.0500002</v>
      </c>
      <c r="W50" s="26">
        <f t="shared" si="43"/>
        <v>1249012204.0500002</v>
      </c>
      <c r="X50" s="29">
        <f t="shared" si="30"/>
        <v>1</v>
      </c>
      <c r="Y50" s="26">
        <f>SUM(Y43:Y49)</f>
        <v>1248979523.7700002</v>
      </c>
      <c r="Z50" s="29">
        <f t="shared" si="31"/>
        <v>0.99997383509953386</v>
      </c>
      <c r="AA50" s="26">
        <f>SUM(AA43:AA49)</f>
        <v>1248979523.7700002</v>
      </c>
      <c r="AB50" s="29">
        <f t="shared" si="32"/>
        <v>0.99997383509953386</v>
      </c>
    </row>
    <row r="52" spans="1:1026" x14ac:dyDescent="0.2">
      <c r="A52" s="21" t="s">
        <v>91</v>
      </c>
      <c r="B52" s="32" t="s">
        <v>92</v>
      </c>
      <c r="C52" s="32"/>
      <c r="D52" s="32"/>
      <c r="E52" s="32"/>
      <c r="F52" s="32"/>
      <c r="G52" s="32"/>
      <c r="H52" s="32"/>
      <c r="I52" s="32"/>
      <c r="J52" s="32"/>
    </row>
    <row r="53" spans="1:1026" x14ac:dyDescent="0.2">
      <c r="A53" s="22"/>
      <c r="B53" s="32" t="s">
        <v>93</v>
      </c>
      <c r="C53" s="32"/>
      <c r="D53" s="32"/>
      <c r="E53" s="32"/>
      <c r="F53" s="32"/>
      <c r="G53" s="32"/>
      <c r="H53" s="32"/>
      <c r="I53" s="32"/>
      <c r="J53" s="32"/>
    </row>
  </sheetData>
  <mergeCells count="45">
    <mergeCell ref="A29:N29"/>
    <mergeCell ref="C8:D9"/>
    <mergeCell ref="E8:G9"/>
    <mergeCell ref="H8:J8"/>
    <mergeCell ref="I9:J9"/>
    <mergeCell ref="C2:J2"/>
    <mergeCell ref="C3:L3"/>
    <mergeCell ref="C4:J4"/>
    <mergeCell ref="A6:AB6"/>
    <mergeCell ref="A7:N7"/>
    <mergeCell ref="O7:O8"/>
    <mergeCell ref="P7:Q7"/>
    <mergeCell ref="R7:R8"/>
    <mergeCell ref="S7:S8"/>
    <mergeCell ref="T7:U7"/>
    <mergeCell ref="V7:V8"/>
    <mergeCell ref="W7:AB7"/>
    <mergeCell ref="A8:B8"/>
    <mergeCell ref="K8:K9"/>
    <mergeCell ref="L8:M8"/>
    <mergeCell ref="N8:N9"/>
    <mergeCell ref="T40:U40"/>
    <mergeCell ref="V40:V41"/>
    <mergeCell ref="W40:AB40"/>
    <mergeCell ref="A41:B41"/>
    <mergeCell ref="C41:D42"/>
    <mergeCell ref="E41:G42"/>
    <mergeCell ref="H41:J41"/>
    <mergeCell ref="K41:K42"/>
    <mergeCell ref="L41:M41"/>
    <mergeCell ref="N41:N42"/>
    <mergeCell ref="I42:J42"/>
    <mergeCell ref="A40:N40"/>
    <mergeCell ref="O40:O41"/>
    <mergeCell ref="P40:Q40"/>
    <mergeCell ref="R40:R41"/>
    <mergeCell ref="S40:S41"/>
    <mergeCell ref="B31:J31"/>
    <mergeCell ref="B32:J32"/>
    <mergeCell ref="B52:J52"/>
    <mergeCell ref="B53:J53"/>
    <mergeCell ref="A50:N50"/>
    <mergeCell ref="C36:J36"/>
    <mergeCell ref="C37:L37"/>
    <mergeCell ref="C38:J38"/>
  </mergeCells>
  <phoneticPr fontId="9" type="noConversion"/>
  <printOptions horizontalCentered="1"/>
  <pageMargins left="0.196527777777778" right="0.196527777777778" top="0.39374999999999999" bottom="0.196527777777778" header="0.51180555555555496" footer="0.51180555555555496"/>
  <pageSetup paperSize="9" scale="50" firstPageNumber="0" orientation="landscape" horizontalDpi="300" verticalDpi="300" r:id="rId1"/>
  <ignoredErrors>
    <ignoredError sqref="A29:N29 P28:S28 X28 Z28 AB28 AB10:AB21 Z10:Z21 X10:X21 P10:S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 2025 (TRF6 - 090059-090060)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Figueiredo Gomes</dc:creator>
  <cp:lastModifiedBy>Cristiane De Figueiredo Gomes</cp:lastModifiedBy>
  <cp:revision>1</cp:revision>
  <cp:lastPrinted>2023-03-10T22:39:15Z</cp:lastPrinted>
  <dcterms:created xsi:type="dcterms:W3CDTF">2023-03-10T17:40:03Z</dcterms:created>
  <dcterms:modified xsi:type="dcterms:W3CDTF">2025-07-14T21:58:33Z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