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res. 102 cnj\"/>
    </mc:Choice>
  </mc:AlternateContent>
  <xr:revisionPtr revIDLastSave="0" documentId="13_ncr:1_{60488431-EFFD-4593-B5FF-374FAF2AB5D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GO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1" l="1"/>
  <c r="V64" i="1"/>
  <c r="X64" i="1" s="1"/>
  <c r="R51" i="1"/>
  <c r="V51" i="1" s="1"/>
  <c r="X51" i="1" s="1"/>
  <c r="R52" i="1"/>
  <c r="V52" i="1" s="1"/>
  <c r="R53" i="1"/>
  <c r="V53" i="1" s="1"/>
  <c r="R54" i="1"/>
  <c r="V54" i="1" s="1"/>
  <c r="R55" i="1"/>
  <c r="V55" i="1" s="1"/>
  <c r="X55" i="1" s="1"/>
  <c r="R56" i="1"/>
  <c r="V56" i="1" s="1"/>
  <c r="R57" i="1"/>
  <c r="V57" i="1"/>
  <c r="AB57" i="1" s="1"/>
  <c r="R58" i="1"/>
  <c r="V58" i="1" s="1"/>
  <c r="R59" i="1"/>
  <c r="V59" i="1"/>
  <c r="X59" i="1" s="1"/>
  <c r="R60" i="1"/>
  <c r="V60" i="1" s="1"/>
  <c r="R61" i="1"/>
  <c r="V61" i="1" s="1"/>
  <c r="R62" i="1"/>
  <c r="V62" i="1"/>
  <c r="Z62" i="1" s="1"/>
  <c r="R63" i="1"/>
  <c r="V63" i="1" s="1"/>
  <c r="X63" i="1" s="1"/>
  <c r="R28" i="1"/>
  <c r="V28" i="1" s="1"/>
  <c r="R29" i="1"/>
  <c r="V29" i="1" s="1"/>
  <c r="R26" i="1"/>
  <c r="V26" i="1" s="1"/>
  <c r="Z26" i="1" s="1"/>
  <c r="R27" i="1"/>
  <c r="V27" i="1" s="1"/>
  <c r="AB27" i="1" s="1"/>
  <c r="R25" i="1"/>
  <c r="V25" i="1" s="1"/>
  <c r="R50" i="1"/>
  <c r="V50" i="1" s="1"/>
  <c r="X50" i="1" s="1"/>
  <c r="R24" i="1"/>
  <c r="V24" i="1" s="1"/>
  <c r="R22" i="1"/>
  <c r="V22" i="1" s="1"/>
  <c r="X22" i="1" s="1"/>
  <c r="R23" i="1"/>
  <c r="V23" i="1" s="1"/>
  <c r="R45" i="1"/>
  <c r="V45" i="1" s="1"/>
  <c r="R46" i="1"/>
  <c r="V46" i="1" s="1"/>
  <c r="R47" i="1"/>
  <c r="V47" i="1" s="1"/>
  <c r="R48" i="1"/>
  <c r="V48" i="1" s="1"/>
  <c r="R49" i="1"/>
  <c r="V49" i="1" s="1"/>
  <c r="R65" i="1"/>
  <c r="V65" i="1" s="1"/>
  <c r="AA31" i="1"/>
  <c r="Y31" i="1"/>
  <c r="W31" i="1"/>
  <c r="U31" i="1"/>
  <c r="T31" i="1"/>
  <c r="S31" i="1"/>
  <c r="Q31" i="1"/>
  <c r="P31" i="1"/>
  <c r="O31" i="1"/>
  <c r="AB64" i="1" l="1"/>
  <c r="Z64" i="1"/>
  <c r="Z57" i="1"/>
  <c r="X57" i="1"/>
  <c r="Z54" i="1"/>
  <c r="X54" i="1"/>
  <c r="Z58" i="1"/>
  <c r="X58" i="1"/>
  <c r="X62" i="1"/>
  <c r="AB60" i="1"/>
  <c r="X60" i="1"/>
  <c r="Z60" i="1"/>
  <c r="X52" i="1"/>
  <c r="Z52" i="1"/>
  <c r="AB52" i="1"/>
  <c r="X61" i="1"/>
  <c r="Z61" i="1"/>
  <c r="AB61" i="1"/>
  <c r="X53" i="1"/>
  <c r="Z53" i="1"/>
  <c r="AB53" i="1"/>
  <c r="X56" i="1"/>
  <c r="Z56" i="1"/>
  <c r="AB56" i="1"/>
  <c r="AB63" i="1"/>
  <c r="AB55" i="1"/>
  <c r="Z63" i="1"/>
  <c r="AB58" i="1"/>
  <c r="Z55" i="1"/>
  <c r="AB59" i="1"/>
  <c r="AB51" i="1"/>
  <c r="AB62" i="1"/>
  <c r="Z59" i="1"/>
  <c r="AB54" i="1"/>
  <c r="Z51" i="1"/>
  <c r="AB29" i="1"/>
  <c r="X29" i="1"/>
  <c r="Z29" i="1"/>
  <c r="Z28" i="1"/>
  <c r="X28" i="1"/>
  <c r="AB28" i="1"/>
  <c r="X26" i="1"/>
  <c r="Z27" i="1"/>
  <c r="X27" i="1"/>
  <c r="AB26" i="1"/>
  <c r="X25" i="1"/>
  <c r="Z25" i="1"/>
  <c r="AB25" i="1"/>
  <c r="AB50" i="1"/>
  <c r="Z50" i="1"/>
  <c r="X24" i="1"/>
  <c r="AB24" i="1"/>
  <c r="Z24" i="1"/>
  <c r="X23" i="1"/>
  <c r="Z23" i="1"/>
  <c r="AB23" i="1"/>
  <c r="Z22" i="1"/>
  <c r="AB22" i="1"/>
  <c r="AB65" i="1"/>
  <c r="X49" i="1"/>
  <c r="X48" i="1"/>
  <c r="AB47" i="1"/>
  <c r="X65" i="1" l="1"/>
  <c r="Z65" i="1"/>
  <c r="X47" i="1"/>
  <c r="AB49" i="1"/>
  <c r="Z49" i="1"/>
  <c r="AB48" i="1"/>
  <c r="Z48" i="1"/>
  <c r="Z47" i="1"/>
  <c r="P66" i="1"/>
  <c r="Q66" i="1"/>
  <c r="O66" i="1"/>
  <c r="S66" i="1"/>
  <c r="AA66" i="1"/>
  <c r="Y66" i="1"/>
  <c r="W66" i="1"/>
  <c r="U66" i="1"/>
  <c r="T66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30" i="1"/>
  <c r="V30" i="1" s="1"/>
  <c r="R31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66" i="1"/>
  <c r="AB11" i="1"/>
  <c r="Z11" i="1"/>
  <c r="X11" i="1"/>
  <c r="X15" i="1"/>
  <c r="Z15" i="1"/>
  <c r="X12" i="1"/>
  <c r="Z12" i="1"/>
  <c r="AB12" i="1"/>
  <c r="AB21" i="1"/>
  <c r="X21" i="1"/>
  <c r="Z21" i="1"/>
  <c r="Z30" i="1"/>
  <c r="X30" i="1"/>
  <c r="AB30" i="1"/>
  <c r="X18" i="1"/>
  <c r="Z18" i="1"/>
  <c r="AB18" i="1"/>
  <c r="AB15" i="1"/>
  <c r="X10" i="1"/>
  <c r="AB10" i="1"/>
  <c r="Z46" i="1"/>
  <c r="AB46" i="1"/>
  <c r="X46" i="1"/>
  <c r="X45" i="1"/>
  <c r="AB45" i="1"/>
  <c r="Z45" i="1"/>
  <c r="V31" i="1" l="1"/>
  <c r="AB31" i="1" s="1"/>
  <c r="Z20" i="1"/>
  <c r="AB14" i="1"/>
  <c r="Z13" i="1"/>
  <c r="Z14" i="1"/>
  <c r="X20" i="1"/>
  <c r="AB19" i="1"/>
  <c r="X16" i="1"/>
  <c r="X19" i="1"/>
  <c r="X17" i="1"/>
  <c r="Z17" i="1"/>
  <c r="X13" i="1"/>
  <c r="Z16" i="1"/>
  <c r="V66" i="1"/>
  <c r="Z66" i="1" s="1"/>
  <c r="X31" i="1" l="1"/>
  <c r="Z31" i="1"/>
  <c r="AB66" i="1"/>
  <c r="X66" i="1"/>
</calcChain>
</file>

<file path=xl/sharedStrings.xml><?xml version="1.0" encoding="utf-8"?>
<sst xmlns="http://schemas.openxmlformats.org/spreadsheetml/2006/main" count="699" uniqueCount="165">
  <si>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</si>
  <si>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</si>
  <si>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</si>
  <si>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</si>
  <si>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</si>
  <si>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</si>
  <si>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</si>
  <si>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</si>
  <si>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</si>
  <si>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</si>
  <si>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</si>
  <si>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</si>
  <si>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</si>
  <si>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</si>
  <si>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</si>
  <si>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</si>
  <si>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</si>
  <si>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</si>
  <si>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</si>
  <si>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</si>
  <si>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</si>
  <si>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</si>
  <si>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</si>
  <si>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</si>
  <si>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</si>
  <si>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</si>
  <si>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</si>
  <si>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</si>
  <si>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</si>
  <si>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</si>
  <si>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</si>
  <si>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</si>
  <si>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</si>
  <si>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</si>
  <si>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</si>
  <si>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</si>
  <si>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</si>
  <si>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</si>
  <si>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</si>
  <si>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</si>
  <si>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</si>
  <si>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</si>
  <si>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</si>
  <si>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</si>
  <si>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</si>
  <si>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</si>
  <si>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</si>
  <si>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</si>
  <si>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</si>
  <si>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</si>
  <si>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</si>
  <si>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</si>
  <si>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</si>
  <si>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</si>
  <si>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</si>
  <si>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</si>
  <si>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</si>
  <si>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</si>
  <si>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</si>
  <si>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</si>
  <si>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</si>
  <si>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</si>
  <si>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</si>
  <si>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</si>
  <si>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</si>
  <si>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</si>
  <si>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</si>
  <si>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</si>
  <si>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</si>
  <si>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</si>
  <si>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</si>
  <si>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</si>
  <si>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</si>
  <si>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</si>
  <si>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</si>
  <si>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</si>
  <si>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</si>
  <si>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</si>
  <si>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</si>
  <si>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</si>
  <si>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</si>
  <si>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</si>
  <si>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</si>
  <si>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</si>
  <si>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</si>
  <si>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</si>
  <si>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</si>
  <si>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</si>
  <si>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</si>
  <si>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</si>
  <si>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</si>
  <si>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</si>
  <si>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</si>
  <si>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</si>
  <si>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</si>
  <si>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</si>
  <si>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</si>
  <si>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</si>
  <si>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</si>
  <si>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</si>
  <si>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</si>
  <si>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</si>
  <si>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</si>
  <si>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</si>
  <si>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</si>
  <si>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</si>
  <si>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</si>
  <si>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</si>
  <si>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</si>
  <si>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</si>
  <si>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</si>
  <si>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</si>
  <si>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</si>
  <si>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</si>
  <si>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</si>
  <si>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</si>
  <si>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</si>
  <si>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</si>
  <si>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</si>
  <si>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</si>
  <si>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</si>
  <si>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</si>
  <si>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</si>
  <si>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</si>
  <si>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</si>
  <si>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</si>
  <si>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</si>
  <si>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</si>
  <si>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</si>
  <si>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</si>
  <si>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</si>
  <si>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</si>
  <si>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</si>
  <si>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</si>
  <si>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</si>
  <si>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</si>
  <si>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</si>
  <si>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</si>
  <si>
    <t>12104</t>
  </si>
  <si>
    <t>TRIBUNAL REGIONAL FEDERAL DA 3A. REGIAO</t>
  </si>
  <si>
    <t>6014</t>
  </si>
  <si>
    <t>ATIVOS CIVIS DA UNIAO                 - NA 3. REGIAO DA JUST</t>
  </si>
  <si>
    <t>34101</t>
  </si>
  <si>
    <t>MINISTERIO PUBLICO FEDERAL</t>
  </si>
  <si>
    <t>03</t>
  </si>
  <si>
    <t>062</t>
  </si>
  <si>
    <t>0031</t>
  </si>
  <si>
    <t>4264</t>
  </si>
  <si>
    <t>PROGRAMA DE GESTAO E MANUTENCAO DO MINISTERIO PUBLICO</t>
  </si>
  <si>
    <t>DEFESA DO INTERESSE PUBLICO NO PROCESSO JUDICIARIO - MINISTE</t>
  </si>
  <si>
    <t>DEFESA DO INTERESSE PUBLICO NO PROCES - NACIONAL</t>
  </si>
  <si>
    <t>0005</t>
  </si>
  <si>
    <t>SENTENCAS JUDICIAIS TRANSITADAS EM JULGADO (PRECATORIOS)</t>
  </si>
  <si>
    <t>00WU</t>
  </si>
  <si>
    <t>SENTENCAS JUDICIAIS TRANSITADAS EM JULGADO (PRECATORIOS) - E</t>
  </si>
  <si>
    <t>36211</t>
  </si>
  <si>
    <t>FUNDACAO NACIONAL DE SAUDE</t>
  </si>
  <si>
    <t>36213</t>
  </si>
  <si>
    <t>AGENCIA NACIONAL DE SAUDE SUPLEMENTAR</t>
  </si>
  <si>
    <t>1</t>
  </si>
  <si>
    <t>3</t>
  </si>
  <si>
    <t>4</t>
  </si>
  <si>
    <t>2</t>
  </si>
  <si>
    <t>3000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</si>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</sst>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4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43" fontId="7" fillId="3" borderId="2" xfId="4" applyFont="1" applyFill="1" applyBorder="1" applyAlignment="1">
      <alignment vertical="center"/>
    </xf>
    <xf numFmtId="43" fontId="7" fillId="3" borderId="2" xfId="4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7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69"/>
  <sheetViews>
    <sheetView showGridLines="0" tabSelected="1" zoomScaleNormal="100" zoomScalePageLayoutView="85" workbookViewId="0">
      <selection activeCell="J36" sqref="J36"/>
    </sheetView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3320312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4.88671875" style="1" bestFit="1" customWidth="1"/>
    <col min="21" max="21" width="12.44140625" style="1" customWidth="1"/>
    <col min="22" max="22" width="15.109375" style="1" bestFit="1" customWidth="1"/>
    <col min="23" max="23" width="14.5546875" style="1" bestFit="1" customWidth="1"/>
    <col min="24" max="24" width="7.6640625" style="10" bestFit="1" customWidth="1"/>
    <col min="25" max="25" width="14.5546875" style="1" bestFit="1" customWidth="1"/>
    <col min="26" max="26" width="7.6640625" style="10" bestFit="1" customWidth="1"/>
    <col min="27" max="27" width="14.5546875" style="1" bestFit="1" customWidth="1"/>
    <col min="28" max="28" width="7.664062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36" t="s">
        <v>109</v>
      </c>
      <c r="D2" s="36"/>
      <c r="E2" s="36"/>
      <c r="F2" s="36"/>
      <c r="G2" s="36"/>
      <c r="H2" s="36"/>
      <c r="I2" s="36"/>
      <c r="J2" s="36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36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37">
        <v>45870</v>
      </c>
      <c r="D4" s="37"/>
      <c r="E4" s="37"/>
      <c r="F4" s="37"/>
      <c r="G4" s="37"/>
      <c r="H4" s="37"/>
      <c r="I4" s="37"/>
      <c r="J4" s="37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50" t="s">
        <v>81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1026" ht="27" customHeight="1" x14ac:dyDescent="0.25">
      <c r="A7" s="49" t="s">
        <v>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39" t="s">
        <v>6</v>
      </c>
      <c r="P7" s="39" t="s">
        <v>7</v>
      </c>
      <c r="Q7" s="39"/>
      <c r="R7" s="39" t="s">
        <v>8</v>
      </c>
      <c r="S7" s="39" t="s">
        <v>9</v>
      </c>
      <c r="T7" s="38" t="s">
        <v>10</v>
      </c>
      <c r="U7" s="38"/>
      <c r="V7" s="39" t="s">
        <v>11</v>
      </c>
      <c r="W7" s="38" t="s">
        <v>75</v>
      </c>
      <c r="X7" s="38"/>
      <c r="Y7" s="38"/>
      <c r="Z7" s="38"/>
      <c r="AA7" s="38"/>
      <c r="AB7" s="38"/>
    </row>
    <row r="8" spans="1:1026" x14ac:dyDescent="0.25">
      <c r="A8" s="38" t="s">
        <v>12</v>
      </c>
      <c r="B8" s="38"/>
      <c r="C8" s="40" t="s">
        <v>69</v>
      </c>
      <c r="D8" s="41"/>
      <c r="E8" s="40" t="s">
        <v>70</v>
      </c>
      <c r="F8" s="44"/>
      <c r="G8" s="41"/>
      <c r="H8" s="46" t="s">
        <v>18</v>
      </c>
      <c r="I8" s="47"/>
      <c r="J8" s="48"/>
      <c r="K8" s="38" t="s">
        <v>13</v>
      </c>
      <c r="L8" s="38" t="s">
        <v>73</v>
      </c>
      <c r="M8" s="38"/>
      <c r="N8" s="38" t="s">
        <v>74</v>
      </c>
      <c r="O8" s="39"/>
      <c r="P8" s="17" t="s">
        <v>14</v>
      </c>
      <c r="Q8" s="17" t="s">
        <v>15</v>
      </c>
      <c r="R8" s="39"/>
      <c r="S8" s="39"/>
      <c r="T8" s="18" t="s">
        <v>76</v>
      </c>
      <c r="U8" s="18" t="s">
        <v>77</v>
      </c>
      <c r="V8" s="39"/>
      <c r="W8" s="18" t="s">
        <v>78</v>
      </c>
      <c r="X8" s="18" t="s">
        <v>16</v>
      </c>
      <c r="Y8" s="18" t="s">
        <v>79</v>
      </c>
      <c r="Z8" s="18" t="s">
        <v>16</v>
      </c>
      <c r="AA8" s="18" t="s">
        <v>80</v>
      </c>
      <c r="AB8" s="18" t="s">
        <v>16</v>
      </c>
    </row>
    <row r="9" spans="1:1026" ht="30" customHeight="1" x14ac:dyDescent="0.25">
      <c r="A9" s="18" t="s">
        <v>17</v>
      </c>
      <c r="B9" s="18" t="s">
        <v>18</v>
      </c>
      <c r="C9" s="42"/>
      <c r="D9" s="43"/>
      <c r="E9" s="42"/>
      <c r="F9" s="45"/>
      <c r="G9" s="43"/>
      <c r="H9" s="19" t="s">
        <v>71</v>
      </c>
      <c r="I9" s="46" t="s">
        <v>72</v>
      </c>
      <c r="J9" s="48"/>
      <c r="K9" s="38"/>
      <c r="L9" s="18" t="s">
        <v>17</v>
      </c>
      <c r="M9" s="18" t="s">
        <v>18</v>
      </c>
      <c r="N9" s="38"/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8" t="s">
        <v>24</v>
      </c>
      <c r="U9" s="18" t="s">
        <v>25</v>
      </c>
      <c r="V9" s="17" t="s">
        <v>26</v>
      </c>
      <c r="W9" s="18" t="s">
        <v>27</v>
      </c>
      <c r="X9" s="18" t="s">
        <v>28</v>
      </c>
      <c r="Y9" s="18" t="s">
        <v>29</v>
      </c>
      <c r="Z9" s="18" t="s">
        <v>30</v>
      </c>
      <c r="AA9" s="18" t="s">
        <v>31</v>
      </c>
      <c r="AB9" s="18" t="s">
        <v>32</v>
      </c>
    </row>
    <row r="10" spans="1:1026" ht="40.799999999999997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 t="s">
        <v>159</v>
      </c>
      <c r="L10" s="9" t="s">
        <v>54</v>
      </c>
      <c r="M10" s="8" t="s">
        <v>41</v>
      </c>
      <c r="N10" s="9" t="s">
        <v>160</v>
      </c>
      <c r="O10" s="22"/>
      <c r="P10" s="22"/>
      <c r="Q10" s="22"/>
      <c r="R10" s="22">
        <f t="shared" ref="R10:R19" si="0">O10+P10+Q10</f>
        <v>0</v>
      </c>
      <c r="S10" s="22"/>
      <c r="T10" s="22">
        <v>2020887.65</v>
      </c>
      <c r="U10" s="22">
        <v>0</v>
      </c>
      <c r="V10" s="23">
        <f>R10+S10+T10+U10</f>
        <v>2020887.65</v>
      </c>
      <c r="W10" s="22">
        <v>1555287.65</v>
      </c>
      <c r="X10" s="25">
        <f t="shared" ref="X10:X19" si="1">W10/V10</f>
        <v>0.76960619260551177</v>
      </c>
      <c r="Y10" s="22">
        <v>1048599.58</v>
      </c>
      <c r="Z10" s="25">
        <f t="shared" ref="Z10:Z19" si="2">Y10/V10</f>
        <v>0.51888069086868838</v>
      </c>
      <c r="AA10" s="22">
        <v>1039989.45</v>
      </c>
      <c r="AB10" s="25">
        <f t="shared" ref="AB10:AB19" si="3">AA10/V10</f>
        <v>0.51462012249914046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 t="s">
        <v>159</v>
      </c>
      <c r="L11" s="9" t="s">
        <v>54</v>
      </c>
      <c r="M11" s="8" t="s">
        <v>41</v>
      </c>
      <c r="N11" s="9" t="s">
        <v>159</v>
      </c>
      <c r="O11" s="22"/>
      <c r="P11" s="22"/>
      <c r="Q11" s="22"/>
      <c r="R11" s="22">
        <f t="shared" si="0"/>
        <v>0</v>
      </c>
      <c r="S11" s="22"/>
      <c r="T11" s="22">
        <v>148319.47</v>
      </c>
      <c r="U11" s="22">
        <v>0</v>
      </c>
      <c r="V11" s="23">
        <f t="shared" ref="V11:V30" si="4">R11+S11+T11+U11</f>
        <v>148319.47</v>
      </c>
      <c r="W11" s="22">
        <v>148319.47</v>
      </c>
      <c r="X11" s="25">
        <f t="shared" si="1"/>
        <v>1</v>
      </c>
      <c r="Y11" s="22">
        <v>148319.47</v>
      </c>
      <c r="Z11" s="25">
        <f t="shared" si="2"/>
        <v>1</v>
      </c>
      <c r="AA11" s="22">
        <v>148319.47</v>
      </c>
      <c r="AB11" s="25">
        <f t="shared" si="3"/>
        <v>1</v>
      </c>
    </row>
    <row r="12" spans="1:1026" ht="40.799999999999997" x14ac:dyDescent="0.25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 t="s">
        <v>159</v>
      </c>
      <c r="L12" s="9" t="s">
        <v>54</v>
      </c>
      <c r="M12" s="8" t="s">
        <v>41</v>
      </c>
      <c r="N12" s="9" t="s">
        <v>160</v>
      </c>
      <c r="O12" s="22"/>
      <c r="P12" s="22"/>
      <c r="Q12" s="22"/>
      <c r="R12" s="22">
        <f t="shared" si="0"/>
        <v>0</v>
      </c>
      <c r="S12" s="22"/>
      <c r="T12" s="22">
        <v>0</v>
      </c>
      <c r="U12" s="22">
        <v>0</v>
      </c>
      <c r="V12" s="23">
        <f t="shared" si="4"/>
        <v>0</v>
      </c>
      <c r="W12" s="22">
        <v>0</v>
      </c>
      <c r="X12" s="25" t="e">
        <f t="shared" si="1"/>
        <v>#DIV/0!</v>
      </c>
      <c r="Y12" s="22">
        <v>0</v>
      </c>
      <c r="Z12" s="25" t="e">
        <f t="shared" si="2"/>
        <v>#DIV/0!</v>
      </c>
      <c r="AA12" s="22">
        <v>0</v>
      </c>
      <c r="AB12" s="25" t="e">
        <f t="shared" si="3"/>
        <v>#DIV/0!</v>
      </c>
    </row>
    <row r="13" spans="1:1026" ht="30.6" x14ac:dyDescent="0.25">
      <c r="A13" s="9" t="s">
        <v>99</v>
      </c>
      <c r="B13" s="8" t="s">
        <v>100</v>
      </c>
      <c r="C13" s="9" t="s">
        <v>35</v>
      </c>
      <c r="D13" s="9" t="s">
        <v>36</v>
      </c>
      <c r="E13" s="9" t="s">
        <v>37</v>
      </c>
      <c r="F13" s="9" t="s">
        <v>39</v>
      </c>
      <c r="G13" s="9" t="s">
        <v>98</v>
      </c>
      <c r="H13" s="8" t="s">
        <v>38</v>
      </c>
      <c r="I13" s="8" t="s">
        <v>40</v>
      </c>
      <c r="J13" s="11" t="s">
        <v>101</v>
      </c>
      <c r="K13" s="9" t="s">
        <v>159</v>
      </c>
      <c r="L13" s="9" t="s">
        <v>54</v>
      </c>
      <c r="M13" s="8" t="s">
        <v>41</v>
      </c>
      <c r="N13" s="9" t="s">
        <v>161</v>
      </c>
      <c r="O13" s="22"/>
      <c r="P13" s="22"/>
      <c r="Q13" s="22"/>
      <c r="R13" s="22">
        <f t="shared" si="0"/>
        <v>0</v>
      </c>
      <c r="S13" s="22"/>
      <c r="T13" s="22">
        <v>24960</v>
      </c>
      <c r="U13" s="22">
        <v>0</v>
      </c>
      <c r="V13" s="23">
        <f t="shared" si="4"/>
        <v>24960</v>
      </c>
      <c r="W13" s="22">
        <v>24960</v>
      </c>
      <c r="X13" s="25">
        <f t="shared" si="1"/>
        <v>1</v>
      </c>
      <c r="Y13" s="22">
        <v>24960</v>
      </c>
      <c r="Z13" s="25">
        <f t="shared" si="2"/>
        <v>1</v>
      </c>
      <c r="AA13" s="22">
        <v>24960</v>
      </c>
      <c r="AB13" s="25">
        <f t="shared" si="3"/>
        <v>1</v>
      </c>
    </row>
    <row r="14" spans="1:1026" s="15" customFormat="1" ht="30.6" x14ac:dyDescent="0.25">
      <c r="A14" s="27" t="s">
        <v>99</v>
      </c>
      <c r="B14" s="11" t="s">
        <v>100</v>
      </c>
      <c r="C14" s="27" t="s">
        <v>35</v>
      </c>
      <c r="D14" s="27" t="s">
        <v>36</v>
      </c>
      <c r="E14" s="27" t="s">
        <v>37</v>
      </c>
      <c r="F14" s="27" t="s">
        <v>39</v>
      </c>
      <c r="G14" s="27" t="s">
        <v>98</v>
      </c>
      <c r="H14" s="11" t="s">
        <v>38</v>
      </c>
      <c r="I14" s="11" t="s">
        <v>40</v>
      </c>
      <c r="J14" s="11" t="s">
        <v>101</v>
      </c>
      <c r="K14" s="27" t="s">
        <v>159</v>
      </c>
      <c r="L14" s="27" t="s">
        <v>54</v>
      </c>
      <c r="M14" s="11" t="s">
        <v>41</v>
      </c>
      <c r="N14" s="27" t="s">
        <v>160</v>
      </c>
      <c r="O14" s="22"/>
      <c r="P14" s="22"/>
      <c r="Q14" s="22"/>
      <c r="R14" s="22">
        <f t="shared" si="0"/>
        <v>0</v>
      </c>
      <c r="S14" s="22"/>
      <c r="T14" s="22">
        <v>16685.93</v>
      </c>
      <c r="U14" s="22">
        <v>0</v>
      </c>
      <c r="V14" s="28">
        <f t="shared" si="4"/>
        <v>16685.93</v>
      </c>
      <c r="W14" s="22">
        <v>16685.93</v>
      </c>
      <c r="X14" s="25">
        <f t="shared" si="1"/>
        <v>1</v>
      </c>
      <c r="Y14" s="22">
        <v>12630.76</v>
      </c>
      <c r="Z14" s="25">
        <f t="shared" si="2"/>
        <v>0.75697069327271538</v>
      </c>
      <c r="AA14" s="22">
        <v>12630.76</v>
      </c>
      <c r="AB14" s="25">
        <f t="shared" si="3"/>
        <v>0.75697069327271538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138</v>
      </c>
      <c r="B15" s="8" t="s">
        <v>139</v>
      </c>
      <c r="C15" s="9" t="s">
        <v>35</v>
      </c>
      <c r="D15" s="9" t="s">
        <v>43</v>
      </c>
      <c r="E15" s="9" t="s">
        <v>37</v>
      </c>
      <c r="F15" s="9" t="s">
        <v>44</v>
      </c>
      <c r="G15" s="9" t="s">
        <v>140</v>
      </c>
      <c r="H15" s="8" t="s">
        <v>38</v>
      </c>
      <c r="I15" s="8" t="s">
        <v>45</v>
      </c>
      <c r="J15" s="11" t="s">
        <v>141</v>
      </c>
      <c r="K15" s="9" t="s">
        <v>159</v>
      </c>
      <c r="L15" s="9" t="s">
        <v>54</v>
      </c>
      <c r="M15" s="8" t="s">
        <v>41</v>
      </c>
      <c r="N15" s="9" t="s">
        <v>159</v>
      </c>
      <c r="O15" s="22"/>
      <c r="P15" s="22"/>
      <c r="Q15" s="22"/>
      <c r="R15" s="22">
        <f t="shared" si="0"/>
        <v>0</v>
      </c>
      <c r="S15" s="22"/>
      <c r="T15" s="22">
        <v>0</v>
      </c>
      <c r="U15" s="22">
        <v>0</v>
      </c>
      <c r="V15" s="23">
        <f t="shared" si="4"/>
        <v>0</v>
      </c>
      <c r="W15" s="22">
        <v>0</v>
      </c>
      <c r="X15" s="25" t="e">
        <f t="shared" si="1"/>
        <v>#DIV/0!</v>
      </c>
      <c r="Y15" s="22">
        <v>0</v>
      </c>
      <c r="Z15" s="25" t="e">
        <f t="shared" si="2"/>
        <v>#DIV/0!</v>
      </c>
      <c r="AA15" s="22">
        <v>0</v>
      </c>
      <c r="AB15" s="25" t="e">
        <f t="shared" si="3"/>
        <v>#DIV/0!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123</v>
      </c>
      <c r="B16" s="8" t="s">
        <v>124</v>
      </c>
      <c r="C16" s="9" t="s">
        <v>35</v>
      </c>
      <c r="D16" s="9" t="s">
        <v>36</v>
      </c>
      <c r="E16" s="9" t="s">
        <v>37</v>
      </c>
      <c r="F16" s="9" t="s">
        <v>39</v>
      </c>
      <c r="G16" s="9" t="s">
        <v>125</v>
      </c>
      <c r="H16" s="8" t="s">
        <v>38</v>
      </c>
      <c r="I16" s="8" t="s">
        <v>40</v>
      </c>
      <c r="J16" s="11" t="s">
        <v>126</v>
      </c>
      <c r="K16" s="9" t="s">
        <v>159</v>
      </c>
      <c r="L16" s="9" t="s">
        <v>54</v>
      </c>
      <c r="M16" s="8" t="s">
        <v>41</v>
      </c>
      <c r="N16" s="9" t="s">
        <v>160</v>
      </c>
      <c r="O16" s="22"/>
      <c r="P16" s="22"/>
      <c r="Q16" s="22"/>
      <c r="R16" s="22">
        <f t="shared" si="0"/>
        <v>0</v>
      </c>
      <c r="S16" s="22"/>
      <c r="T16" s="22">
        <v>1800</v>
      </c>
      <c r="U16" s="22">
        <v>0</v>
      </c>
      <c r="V16" s="23">
        <f t="shared" si="4"/>
        <v>1800</v>
      </c>
      <c r="W16" s="22">
        <v>1800</v>
      </c>
      <c r="X16" s="25">
        <f t="shared" si="1"/>
        <v>1</v>
      </c>
      <c r="Y16" s="22">
        <v>1800</v>
      </c>
      <c r="Z16" s="25">
        <f t="shared" si="2"/>
        <v>1</v>
      </c>
      <c r="AA16" s="22">
        <v>1800</v>
      </c>
      <c r="AB16" s="25">
        <f t="shared" si="3"/>
        <v>1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0.6" x14ac:dyDescent="0.25">
      <c r="A17" s="9" t="s">
        <v>33</v>
      </c>
      <c r="B17" s="8" t="s">
        <v>34</v>
      </c>
      <c r="C17" s="9" t="s">
        <v>55</v>
      </c>
      <c r="D17" s="9" t="s">
        <v>50</v>
      </c>
      <c r="E17" s="9" t="s">
        <v>59</v>
      </c>
      <c r="F17" s="9" t="s">
        <v>61</v>
      </c>
      <c r="G17" s="9" t="s">
        <v>102</v>
      </c>
      <c r="H17" s="8" t="s">
        <v>60</v>
      </c>
      <c r="I17" s="8" t="s">
        <v>68</v>
      </c>
      <c r="J17" s="11" t="s">
        <v>82</v>
      </c>
      <c r="K17" s="9" t="s">
        <v>159</v>
      </c>
      <c r="L17" s="9" t="s">
        <v>54</v>
      </c>
      <c r="M17" s="8" t="s">
        <v>41</v>
      </c>
      <c r="N17" s="9" t="s">
        <v>159</v>
      </c>
      <c r="O17" s="22"/>
      <c r="P17" s="22"/>
      <c r="Q17" s="22"/>
      <c r="R17" s="22">
        <f t="shared" si="0"/>
        <v>0</v>
      </c>
      <c r="S17" s="22"/>
      <c r="T17" s="22">
        <v>563636</v>
      </c>
      <c r="U17" s="22">
        <v>0</v>
      </c>
      <c r="V17" s="23">
        <f t="shared" si="4"/>
        <v>563636</v>
      </c>
      <c r="W17" s="22">
        <v>563636</v>
      </c>
      <c r="X17" s="25">
        <f t="shared" si="1"/>
        <v>1</v>
      </c>
      <c r="Y17" s="22">
        <v>335179.06</v>
      </c>
      <c r="Z17" s="25">
        <f t="shared" si="2"/>
        <v>0.59467290946639317</v>
      </c>
      <c r="AA17" s="22">
        <v>335179.06</v>
      </c>
      <c r="AB17" s="25">
        <f t="shared" si="3"/>
        <v>0.59467290946639317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52</v>
      </c>
      <c r="D18" s="9" t="s">
        <v>62</v>
      </c>
      <c r="E18" s="9" t="s">
        <v>37</v>
      </c>
      <c r="F18" s="9" t="s">
        <v>63</v>
      </c>
      <c r="G18" s="9" t="s">
        <v>102</v>
      </c>
      <c r="H18" s="8" t="s">
        <v>38</v>
      </c>
      <c r="I18" s="8" t="s">
        <v>64</v>
      </c>
      <c r="J18" s="11" t="s">
        <v>83</v>
      </c>
      <c r="K18" s="9" t="s">
        <v>162</v>
      </c>
      <c r="L18" s="9" t="s">
        <v>65</v>
      </c>
      <c r="M18" s="8" t="s">
        <v>66</v>
      </c>
      <c r="N18" s="9" t="s">
        <v>159</v>
      </c>
      <c r="O18" s="22"/>
      <c r="P18" s="22"/>
      <c r="Q18" s="22"/>
      <c r="R18" s="22">
        <f t="shared" si="0"/>
        <v>0</v>
      </c>
      <c r="S18" s="22"/>
      <c r="T18" s="22">
        <v>3264364</v>
      </c>
      <c r="U18" s="22">
        <v>0</v>
      </c>
      <c r="V18" s="23">
        <f t="shared" si="4"/>
        <v>3264364</v>
      </c>
      <c r="W18" s="22">
        <v>2875100</v>
      </c>
      <c r="X18" s="25">
        <f t="shared" si="1"/>
        <v>0.88075349440197237</v>
      </c>
      <c r="Y18" s="22">
        <v>2033751.68</v>
      </c>
      <c r="Z18" s="25">
        <f t="shared" si="2"/>
        <v>0.62301620775134148</v>
      </c>
      <c r="AA18" s="22">
        <v>2033751.68</v>
      </c>
      <c r="AB18" s="25">
        <f t="shared" si="3"/>
        <v>0.62301620775134148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40.799999999999997" x14ac:dyDescent="0.25">
      <c r="A19" s="9" t="s">
        <v>33</v>
      </c>
      <c r="B19" s="8" t="s">
        <v>34</v>
      </c>
      <c r="C19" s="9" t="s">
        <v>35</v>
      </c>
      <c r="D19" s="9" t="s">
        <v>50</v>
      </c>
      <c r="E19" s="9" t="s">
        <v>37</v>
      </c>
      <c r="F19" s="9" t="s">
        <v>51</v>
      </c>
      <c r="G19" s="9" t="s">
        <v>102</v>
      </c>
      <c r="H19" s="8" t="s">
        <v>38</v>
      </c>
      <c r="I19" s="8" t="s">
        <v>94</v>
      </c>
      <c r="J19" s="11" t="s">
        <v>84</v>
      </c>
      <c r="K19" s="9" t="s">
        <v>159</v>
      </c>
      <c r="L19" s="9" t="s">
        <v>54</v>
      </c>
      <c r="M19" s="8" t="s">
        <v>41</v>
      </c>
      <c r="N19" s="9" t="s">
        <v>159</v>
      </c>
      <c r="O19" s="22"/>
      <c r="P19" s="22"/>
      <c r="Q19" s="22"/>
      <c r="R19" s="22">
        <f t="shared" si="0"/>
        <v>0</v>
      </c>
      <c r="S19" s="22"/>
      <c r="T19" s="22">
        <v>18493418</v>
      </c>
      <c r="U19" s="22">
        <v>0</v>
      </c>
      <c r="V19" s="23">
        <f t="shared" si="4"/>
        <v>18493418</v>
      </c>
      <c r="W19" s="22">
        <v>17000115.600000001</v>
      </c>
      <c r="X19" s="25">
        <f t="shared" si="1"/>
        <v>0.91925222260157646</v>
      </c>
      <c r="Y19" s="22">
        <v>10760247.779999999</v>
      </c>
      <c r="Z19" s="25">
        <f t="shared" si="2"/>
        <v>0.58184202509238692</v>
      </c>
      <c r="AA19" s="22">
        <v>10760247.779999999</v>
      </c>
      <c r="AB19" s="25">
        <f t="shared" si="3"/>
        <v>0.58184202509238692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40.799999999999997" x14ac:dyDescent="0.25">
      <c r="A20" s="9" t="s">
        <v>33</v>
      </c>
      <c r="B20" s="8" t="s">
        <v>34</v>
      </c>
      <c r="C20" s="9" t="s">
        <v>35</v>
      </c>
      <c r="D20" s="9" t="s">
        <v>47</v>
      </c>
      <c r="E20" s="9" t="s">
        <v>37</v>
      </c>
      <c r="F20" s="9" t="s">
        <v>48</v>
      </c>
      <c r="G20" s="9" t="s">
        <v>102</v>
      </c>
      <c r="H20" s="8" t="s">
        <v>38</v>
      </c>
      <c r="I20" s="8" t="s">
        <v>95</v>
      </c>
      <c r="J20" s="11" t="s">
        <v>85</v>
      </c>
      <c r="K20" s="9" t="s">
        <v>159</v>
      </c>
      <c r="L20" s="9" t="s">
        <v>54</v>
      </c>
      <c r="M20" s="8" t="s">
        <v>41</v>
      </c>
      <c r="N20" s="9" t="s">
        <v>160</v>
      </c>
      <c r="O20" s="16"/>
      <c r="P20" s="16"/>
      <c r="Q20" s="16"/>
      <c r="R20" s="22">
        <f>O20+P20+Q20</f>
        <v>0</v>
      </c>
      <c r="S20" s="16"/>
      <c r="T20" s="22">
        <v>8395997</v>
      </c>
      <c r="U20" s="22">
        <v>0</v>
      </c>
      <c r="V20" s="23">
        <f t="shared" si="4"/>
        <v>8395997</v>
      </c>
      <c r="W20" s="22">
        <v>4136837.78</v>
      </c>
      <c r="X20" s="25">
        <f t="shared" ref="X20:X30" si="5">W20/V20</f>
        <v>0.49271549048909852</v>
      </c>
      <c r="Y20" s="22">
        <v>2847351.55</v>
      </c>
      <c r="Z20" s="25">
        <f t="shared" ref="Z20:Z30" si="6">Y20/V20</f>
        <v>0.33913203518295681</v>
      </c>
      <c r="AA20" s="22">
        <v>2818594.03</v>
      </c>
      <c r="AB20" s="25">
        <f t="shared" ref="AB20:AB30" si="7">AA20/V20</f>
        <v>0.33570688865181819</v>
      </c>
    </row>
    <row r="21" spans="1:1026" s="15" customFormat="1" ht="30.6" x14ac:dyDescent="0.25">
      <c r="A21" s="27" t="s">
        <v>33</v>
      </c>
      <c r="B21" s="11" t="s">
        <v>34</v>
      </c>
      <c r="C21" s="27" t="s">
        <v>35</v>
      </c>
      <c r="D21" s="27" t="s">
        <v>43</v>
      </c>
      <c r="E21" s="27" t="s">
        <v>37</v>
      </c>
      <c r="F21" s="27" t="s">
        <v>44</v>
      </c>
      <c r="G21" s="27" t="s">
        <v>102</v>
      </c>
      <c r="H21" s="11" t="s">
        <v>38</v>
      </c>
      <c r="I21" s="11" t="s">
        <v>45</v>
      </c>
      <c r="J21" s="11" t="s">
        <v>86</v>
      </c>
      <c r="K21" s="27" t="s">
        <v>159</v>
      </c>
      <c r="L21" s="27" t="s">
        <v>54</v>
      </c>
      <c r="M21" s="11" t="s">
        <v>41</v>
      </c>
      <c r="N21" s="27" t="s">
        <v>159</v>
      </c>
      <c r="O21" s="16"/>
      <c r="P21" s="16"/>
      <c r="Q21" s="16"/>
      <c r="R21" s="22">
        <f t="shared" ref="R21:R30" si="8">O21+P21+Q21</f>
        <v>0</v>
      </c>
      <c r="S21" s="16"/>
      <c r="T21" s="22">
        <v>127382904</v>
      </c>
      <c r="U21" s="22">
        <v>0</v>
      </c>
      <c r="V21" s="28">
        <f t="shared" si="4"/>
        <v>127382904</v>
      </c>
      <c r="W21" s="22">
        <v>117251639.44</v>
      </c>
      <c r="X21" s="25">
        <f t="shared" si="5"/>
        <v>0.92046605751742006</v>
      </c>
      <c r="Y21" s="22">
        <v>83833928.609999999</v>
      </c>
      <c r="Z21" s="25">
        <f t="shared" si="6"/>
        <v>0.65812543110180621</v>
      </c>
      <c r="AA21" s="22">
        <v>83833928.609999999</v>
      </c>
      <c r="AB21" s="25">
        <f t="shared" si="7"/>
        <v>0.65812543110180621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40.799999999999997" x14ac:dyDescent="0.25">
      <c r="A22" s="27" t="s">
        <v>33</v>
      </c>
      <c r="B22" s="11" t="s">
        <v>34</v>
      </c>
      <c r="C22" s="27" t="s">
        <v>35</v>
      </c>
      <c r="D22" s="27" t="s">
        <v>47</v>
      </c>
      <c r="E22" s="27" t="s">
        <v>37</v>
      </c>
      <c r="F22" s="27" t="s">
        <v>49</v>
      </c>
      <c r="G22" s="27" t="s">
        <v>102</v>
      </c>
      <c r="H22" s="11" t="s">
        <v>38</v>
      </c>
      <c r="I22" s="11" t="s">
        <v>96</v>
      </c>
      <c r="J22" s="11" t="s">
        <v>87</v>
      </c>
      <c r="K22" s="27" t="s">
        <v>159</v>
      </c>
      <c r="L22" s="27" t="s">
        <v>54</v>
      </c>
      <c r="M22" s="11" t="s">
        <v>41</v>
      </c>
      <c r="N22" s="27" t="s">
        <v>160</v>
      </c>
      <c r="O22" s="16"/>
      <c r="P22" s="16"/>
      <c r="Q22" s="16"/>
      <c r="R22" s="22">
        <f t="shared" ref="R22:R23" si="9">O22+P22+Q22</f>
        <v>0</v>
      </c>
      <c r="S22" s="16"/>
      <c r="T22" s="22">
        <v>9173131</v>
      </c>
      <c r="U22" s="22">
        <v>0</v>
      </c>
      <c r="V22" s="28">
        <f t="shared" ref="V22:V23" si="10">R22+S22+T22+U22</f>
        <v>9173131</v>
      </c>
      <c r="W22" s="22">
        <v>7573669.2599999998</v>
      </c>
      <c r="X22" s="25">
        <f t="shared" ref="X22:X23" si="11">W22/V22</f>
        <v>0.82563622606065468</v>
      </c>
      <c r="Y22" s="22">
        <v>6369615.1100000003</v>
      </c>
      <c r="Z22" s="25">
        <f t="shared" ref="Z22:Z23" si="12">Y22/V22</f>
        <v>0.69437742794690283</v>
      </c>
      <c r="AA22" s="22">
        <v>6369415.1100000003</v>
      </c>
      <c r="AB22" s="25">
        <f t="shared" ref="AB22:AB23" si="13">AA22/V22</f>
        <v>0.6943556251404237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40.799999999999997" x14ac:dyDescent="0.25">
      <c r="A23" s="27" t="s">
        <v>33</v>
      </c>
      <c r="B23" s="11" t="s">
        <v>34</v>
      </c>
      <c r="C23" s="27" t="s">
        <v>35</v>
      </c>
      <c r="D23" s="27" t="s">
        <v>43</v>
      </c>
      <c r="E23" s="27" t="s">
        <v>37</v>
      </c>
      <c r="F23" s="27" t="s">
        <v>46</v>
      </c>
      <c r="G23" s="27" t="s">
        <v>102</v>
      </c>
      <c r="H23" s="11" t="s">
        <v>38</v>
      </c>
      <c r="I23" s="11" t="s">
        <v>97</v>
      </c>
      <c r="J23" s="11" t="s">
        <v>88</v>
      </c>
      <c r="K23" s="27" t="s">
        <v>159</v>
      </c>
      <c r="L23" s="27" t="s">
        <v>54</v>
      </c>
      <c r="M23" s="11" t="s">
        <v>41</v>
      </c>
      <c r="N23" s="27" t="s">
        <v>160</v>
      </c>
      <c r="O23" s="16"/>
      <c r="P23" s="16"/>
      <c r="Q23" s="16"/>
      <c r="R23" s="22">
        <f t="shared" si="9"/>
        <v>0</v>
      </c>
      <c r="S23" s="16"/>
      <c r="T23" s="22">
        <v>1021955</v>
      </c>
      <c r="U23" s="22">
        <v>0</v>
      </c>
      <c r="V23" s="28">
        <f t="shared" si="10"/>
        <v>1021955</v>
      </c>
      <c r="W23" s="22">
        <v>505486</v>
      </c>
      <c r="X23" s="25">
        <f t="shared" si="11"/>
        <v>0.49462647572544777</v>
      </c>
      <c r="Y23" s="22">
        <v>350274.42</v>
      </c>
      <c r="Z23" s="25">
        <f t="shared" si="12"/>
        <v>0.34274935784843752</v>
      </c>
      <c r="AA23" s="22">
        <v>350274.42</v>
      </c>
      <c r="AB23" s="25">
        <f t="shared" si="13"/>
        <v>0.34274935784843752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30.6" x14ac:dyDescent="0.25">
      <c r="A24" s="27" t="s">
        <v>33</v>
      </c>
      <c r="B24" s="11" t="s">
        <v>34</v>
      </c>
      <c r="C24" s="27" t="s">
        <v>35</v>
      </c>
      <c r="D24" s="27" t="s">
        <v>56</v>
      </c>
      <c r="E24" s="27" t="s">
        <v>37</v>
      </c>
      <c r="F24" s="27" t="s">
        <v>57</v>
      </c>
      <c r="G24" s="27" t="s">
        <v>102</v>
      </c>
      <c r="H24" s="11" t="s">
        <v>38</v>
      </c>
      <c r="I24" s="11" t="s">
        <v>58</v>
      </c>
      <c r="J24" s="11" t="s">
        <v>89</v>
      </c>
      <c r="K24" s="27" t="s">
        <v>159</v>
      </c>
      <c r="L24" s="27" t="s">
        <v>54</v>
      </c>
      <c r="M24" s="11" t="s">
        <v>41</v>
      </c>
      <c r="N24" s="27" t="s">
        <v>160</v>
      </c>
      <c r="O24" s="16"/>
      <c r="P24" s="16"/>
      <c r="Q24" s="16"/>
      <c r="R24" s="22">
        <f t="shared" ref="R24" si="14">O24+P24+Q24</f>
        <v>0</v>
      </c>
      <c r="S24" s="16"/>
      <c r="T24" s="22">
        <v>10000</v>
      </c>
      <c r="U24" s="22">
        <v>0</v>
      </c>
      <c r="V24" s="28">
        <f t="shared" ref="V24" si="15">R24+S24+T24+U24</f>
        <v>10000</v>
      </c>
      <c r="W24" s="22">
        <v>363.13</v>
      </c>
      <c r="X24" s="25">
        <f t="shared" ref="X24" si="16">W24/V24</f>
        <v>3.6312999999999998E-2</v>
      </c>
      <c r="Y24" s="22">
        <v>0</v>
      </c>
      <c r="Z24" s="25">
        <f t="shared" ref="Z24" si="17">Y24/V24</f>
        <v>0</v>
      </c>
      <c r="AA24" s="22">
        <v>0</v>
      </c>
      <c r="AB24" s="25">
        <f t="shared" ref="AB24" si="18">AA24/V24</f>
        <v>0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30.6" x14ac:dyDescent="0.25">
      <c r="A25" s="27" t="s">
        <v>33</v>
      </c>
      <c r="B25" s="11" t="s">
        <v>34</v>
      </c>
      <c r="C25" s="27" t="s">
        <v>35</v>
      </c>
      <c r="D25" s="27" t="s">
        <v>36</v>
      </c>
      <c r="E25" s="27" t="s">
        <v>37</v>
      </c>
      <c r="F25" s="27" t="s">
        <v>120</v>
      </c>
      <c r="G25" s="27" t="s">
        <v>102</v>
      </c>
      <c r="H25" s="11" t="s">
        <v>38</v>
      </c>
      <c r="I25" s="11" t="s">
        <v>121</v>
      </c>
      <c r="J25" s="11" t="s">
        <v>122</v>
      </c>
      <c r="K25" s="27" t="s">
        <v>159</v>
      </c>
      <c r="L25" s="27" t="s">
        <v>54</v>
      </c>
      <c r="M25" s="11" t="s">
        <v>41</v>
      </c>
      <c r="N25" s="27" t="s">
        <v>160</v>
      </c>
      <c r="O25" s="16"/>
      <c r="P25" s="16"/>
      <c r="Q25" s="16"/>
      <c r="R25" s="22">
        <f t="shared" ref="R25" si="19">O25+P25+Q25</f>
        <v>0</v>
      </c>
      <c r="S25" s="16"/>
      <c r="T25" s="22">
        <v>5000</v>
      </c>
      <c r="U25" s="22">
        <v>0</v>
      </c>
      <c r="V25" s="28">
        <f t="shared" ref="V25" si="20">R25+S25+T25+U25</f>
        <v>5000</v>
      </c>
      <c r="W25" s="22">
        <v>0</v>
      </c>
      <c r="X25" s="25">
        <f t="shared" ref="X25" si="21">W25/V25</f>
        <v>0</v>
      </c>
      <c r="Y25" s="22">
        <v>0</v>
      </c>
      <c r="Z25" s="25">
        <f t="shared" ref="Z25" si="22">Y25/V25</f>
        <v>0</v>
      </c>
      <c r="AA25" s="22">
        <v>0</v>
      </c>
      <c r="AB25" s="25">
        <f t="shared" ref="AB25" si="23">AA25/V25</f>
        <v>0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0.6" x14ac:dyDescent="0.25">
      <c r="A26" s="27" t="s">
        <v>33</v>
      </c>
      <c r="B26" s="11" t="s">
        <v>34</v>
      </c>
      <c r="C26" s="27" t="s">
        <v>35</v>
      </c>
      <c r="D26" s="27" t="s">
        <v>36</v>
      </c>
      <c r="E26" s="27" t="s">
        <v>37</v>
      </c>
      <c r="F26" s="27" t="s">
        <v>39</v>
      </c>
      <c r="G26" s="27" t="s">
        <v>102</v>
      </c>
      <c r="H26" s="11" t="s">
        <v>38</v>
      </c>
      <c r="I26" s="11" t="s">
        <v>40</v>
      </c>
      <c r="J26" s="11" t="s">
        <v>90</v>
      </c>
      <c r="K26" s="27" t="s">
        <v>159</v>
      </c>
      <c r="L26" s="27" t="s">
        <v>54</v>
      </c>
      <c r="M26" s="11" t="s">
        <v>41</v>
      </c>
      <c r="N26" s="27" t="s">
        <v>161</v>
      </c>
      <c r="O26" s="16"/>
      <c r="P26" s="16"/>
      <c r="Q26" s="16"/>
      <c r="R26" s="22">
        <f t="shared" ref="R26:R27" si="24">O26+P26+Q26</f>
        <v>0</v>
      </c>
      <c r="S26" s="16"/>
      <c r="T26" s="22">
        <v>11770986</v>
      </c>
      <c r="U26" s="22">
        <v>0</v>
      </c>
      <c r="V26" s="28">
        <f t="shared" ref="V26:V27" si="25">R26+S26+T26+U26</f>
        <v>11770986</v>
      </c>
      <c r="W26" s="22">
        <v>6086284.29</v>
      </c>
      <c r="X26" s="25">
        <f t="shared" ref="X26:X27" si="26">W26/V26</f>
        <v>0.51705815383690035</v>
      </c>
      <c r="Y26" s="22">
        <v>2954549.79</v>
      </c>
      <c r="Z26" s="25">
        <f t="shared" ref="Z26:Z27" si="27">Y26/V26</f>
        <v>0.25100274437502518</v>
      </c>
      <c r="AA26" s="22">
        <v>2823385.23</v>
      </c>
      <c r="AB26" s="25">
        <f t="shared" ref="AB26:AB27" si="28">AA26/V26</f>
        <v>0.23985970504085213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0.6" x14ac:dyDescent="0.25">
      <c r="A27" s="27" t="s">
        <v>33</v>
      </c>
      <c r="B27" s="11" t="s">
        <v>34</v>
      </c>
      <c r="C27" s="27" t="s">
        <v>35</v>
      </c>
      <c r="D27" s="27" t="s">
        <v>36</v>
      </c>
      <c r="E27" s="27" t="s">
        <v>37</v>
      </c>
      <c r="F27" s="27" t="s">
        <v>39</v>
      </c>
      <c r="G27" s="27" t="s">
        <v>102</v>
      </c>
      <c r="H27" s="11" t="s">
        <v>38</v>
      </c>
      <c r="I27" s="11" t="s">
        <v>40</v>
      </c>
      <c r="J27" s="11" t="s">
        <v>90</v>
      </c>
      <c r="K27" s="27" t="s">
        <v>159</v>
      </c>
      <c r="L27" s="27" t="s">
        <v>54</v>
      </c>
      <c r="M27" s="11" t="s">
        <v>41</v>
      </c>
      <c r="N27" s="27" t="s">
        <v>160</v>
      </c>
      <c r="O27" s="16"/>
      <c r="P27" s="16"/>
      <c r="Q27" s="16"/>
      <c r="R27" s="22">
        <f t="shared" si="24"/>
        <v>0</v>
      </c>
      <c r="S27" s="16"/>
      <c r="T27" s="22">
        <v>57920685.640000001</v>
      </c>
      <c r="U27" s="22">
        <v>5333.16</v>
      </c>
      <c r="V27" s="28">
        <f t="shared" si="25"/>
        <v>57926018.799999997</v>
      </c>
      <c r="W27" s="22">
        <v>41151406.539999999</v>
      </c>
      <c r="X27" s="25">
        <f t="shared" si="26"/>
        <v>0.71041316825315814</v>
      </c>
      <c r="Y27" s="22">
        <v>18246788.829999998</v>
      </c>
      <c r="Z27" s="25">
        <f t="shared" si="27"/>
        <v>0.31500160390791432</v>
      </c>
      <c r="AA27" s="22">
        <v>17836258.91</v>
      </c>
      <c r="AB27" s="25">
        <f t="shared" si="28"/>
        <v>0.3079144619205213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s="15" customFormat="1" ht="30.6" x14ac:dyDescent="0.25">
      <c r="A28" s="27" t="s">
        <v>33</v>
      </c>
      <c r="B28" s="11" t="s">
        <v>34</v>
      </c>
      <c r="C28" s="27" t="s">
        <v>35</v>
      </c>
      <c r="D28" s="27" t="s">
        <v>36</v>
      </c>
      <c r="E28" s="27" t="s">
        <v>37</v>
      </c>
      <c r="F28" s="27" t="s">
        <v>39</v>
      </c>
      <c r="G28" s="27" t="s">
        <v>102</v>
      </c>
      <c r="H28" s="11" t="s">
        <v>38</v>
      </c>
      <c r="I28" s="11" t="s">
        <v>40</v>
      </c>
      <c r="J28" s="11" t="s">
        <v>90</v>
      </c>
      <c r="K28" s="27" t="s">
        <v>159</v>
      </c>
      <c r="L28" s="27" t="s">
        <v>67</v>
      </c>
      <c r="M28" s="11" t="s">
        <v>42</v>
      </c>
      <c r="N28" s="27" t="s">
        <v>160</v>
      </c>
      <c r="O28" s="16"/>
      <c r="P28" s="16"/>
      <c r="Q28" s="16"/>
      <c r="R28" s="22">
        <f t="shared" ref="R28:R29" si="29">O28+P28+Q28</f>
        <v>0</v>
      </c>
      <c r="S28" s="16"/>
      <c r="T28" s="22">
        <v>15977212</v>
      </c>
      <c r="U28" s="22">
        <v>0</v>
      </c>
      <c r="V28" s="28">
        <f t="shared" ref="V28:V29" si="30">R28+S28+T28+U28</f>
        <v>15977212</v>
      </c>
      <c r="W28" s="22">
        <v>7073561.0899999999</v>
      </c>
      <c r="X28" s="25">
        <f t="shared" ref="X28:X29" si="31">W28/V28</f>
        <v>0.44272812365511577</v>
      </c>
      <c r="Y28" s="22">
        <v>4731068.78</v>
      </c>
      <c r="Z28" s="25">
        <f t="shared" ref="Z28:Z29" si="32">Y28/V28</f>
        <v>0.29611353845714761</v>
      </c>
      <c r="AA28" s="22">
        <v>4635538.3899999997</v>
      </c>
      <c r="AB28" s="25">
        <f t="shared" ref="AB28:AB29" si="33">AA28/V28</f>
        <v>0.29013437325610997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  <c r="AMJ28" s="14"/>
      <c r="AMK28" s="14"/>
      <c r="AML28" s="14"/>
    </row>
    <row r="29" spans="1:1026" s="15" customFormat="1" ht="40.799999999999997" x14ac:dyDescent="0.25">
      <c r="A29" s="27" t="s">
        <v>131</v>
      </c>
      <c r="B29" s="11" t="s">
        <v>132</v>
      </c>
      <c r="C29" s="27" t="s">
        <v>35</v>
      </c>
      <c r="D29" s="27" t="s">
        <v>43</v>
      </c>
      <c r="E29" s="27" t="s">
        <v>37</v>
      </c>
      <c r="F29" s="27" t="s">
        <v>133</v>
      </c>
      <c r="G29" s="27" t="s">
        <v>134</v>
      </c>
      <c r="H29" s="11" t="s">
        <v>38</v>
      </c>
      <c r="I29" s="11" t="s">
        <v>135</v>
      </c>
      <c r="J29" s="11" t="s">
        <v>136</v>
      </c>
      <c r="K29" s="27" t="s">
        <v>159</v>
      </c>
      <c r="L29" s="27" t="s">
        <v>54</v>
      </c>
      <c r="M29" s="11" t="s">
        <v>41</v>
      </c>
      <c r="N29" s="27" t="s">
        <v>160</v>
      </c>
      <c r="O29" s="16"/>
      <c r="P29" s="16"/>
      <c r="Q29" s="16"/>
      <c r="R29" s="22">
        <f t="shared" si="29"/>
        <v>0</v>
      </c>
      <c r="S29" s="16"/>
      <c r="T29" s="22">
        <v>0</v>
      </c>
      <c r="U29" s="22">
        <v>3333.26</v>
      </c>
      <c r="V29" s="28">
        <f t="shared" si="30"/>
        <v>3333.26</v>
      </c>
      <c r="W29" s="22">
        <v>3333.26</v>
      </c>
      <c r="X29" s="25">
        <f t="shared" si="31"/>
        <v>1</v>
      </c>
      <c r="Y29" s="22">
        <v>3333.26</v>
      </c>
      <c r="Z29" s="25">
        <f t="shared" si="32"/>
        <v>1</v>
      </c>
      <c r="AA29" s="22">
        <v>3333.26</v>
      </c>
      <c r="AB29" s="25">
        <f t="shared" si="33"/>
        <v>1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  <c r="AMJ29" s="14"/>
      <c r="AMK29" s="14"/>
      <c r="AML29" s="14"/>
    </row>
    <row r="30" spans="1:1026" ht="30.6" x14ac:dyDescent="0.25">
      <c r="A30" s="9" t="s">
        <v>142</v>
      </c>
      <c r="B30" s="8" t="s">
        <v>143</v>
      </c>
      <c r="C30" s="9" t="s">
        <v>144</v>
      </c>
      <c r="D30" s="9" t="s">
        <v>145</v>
      </c>
      <c r="E30" s="9" t="s">
        <v>146</v>
      </c>
      <c r="F30" s="9" t="s">
        <v>147</v>
      </c>
      <c r="G30" s="9" t="s">
        <v>98</v>
      </c>
      <c r="H30" s="8" t="s">
        <v>148</v>
      </c>
      <c r="I30" s="8" t="s">
        <v>149</v>
      </c>
      <c r="J30" s="11" t="s">
        <v>150</v>
      </c>
      <c r="K30" s="9" t="s">
        <v>159</v>
      </c>
      <c r="L30" s="9" t="s">
        <v>54</v>
      </c>
      <c r="M30" s="8" t="s">
        <v>41</v>
      </c>
      <c r="N30" s="9" t="s">
        <v>160</v>
      </c>
      <c r="O30" s="16"/>
      <c r="P30" s="16"/>
      <c r="Q30" s="16"/>
      <c r="R30" s="22">
        <f t="shared" si="8"/>
        <v>0</v>
      </c>
      <c r="S30" s="16"/>
      <c r="T30" s="22">
        <v>0</v>
      </c>
      <c r="U30" s="22">
        <v>48765.58</v>
      </c>
      <c r="V30" s="23">
        <f t="shared" si="4"/>
        <v>48765.58</v>
      </c>
      <c r="W30" s="22">
        <v>28765.58</v>
      </c>
      <c r="X30" s="25">
        <f t="shared" si="5"/>
        <v>0.5898746615953302</v>
      </c>
      <c r="Y30" s="22">
        <v>28765.58</v>
      </c>
      <c r="Z30" s="25">
        <f t="shared" si="6"/>
        <v>0.5898746615953302</v>
      </c>
      <c r="AA30" s="22">
        <v>28765.58</v>
      </c>
      <c r="AB30" s="25">
        <f t="shared" si="7"/>
        <v>0.5898746615953302</v>
      </c>
    </row>
    <row r="31" spans="1:1026" s="32" customFormat="1" x14ac:dyDescent="0.25">
      <c r="A31" s="35" t="s">
        <v>53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3">
        <f>SUM(O20:O30)</f>
        <v>0</v>
      </c>
      <c r="P31" s="33">
        <f>SUM(P20:P30)</f>
        <v>0</v>
      </c>
      <c r="Q31" s="33">
        <f>SUM(Q20:Q30)</f>
        <v>0</v>
      </c>
      <c r="R31" s="30">
        <f>SUM(R20:R30)</f>
        <v>0</v>
      </c>
      <c r="S31" s="30">
        <f>SUM(S20:S30)</f>
        <v>0</v>
      </c>
      <c r="T31" s="24">
        <f>SUM(T10:T30)</f>
        <v>256191941.69</v>
      </c>
      <c r="U31" s="24">
        <f>SUM(U10:U30)</f>
        <v>57432</v>
      </c>
      <c r="V31" s="24">
        <f>SUM(V10:V30)</f>
        <v>256249373.69000003</v>
      </c>
      <c r="W31" s="24">
        <f>SUM(W10:W30)</f>
        <v>205997251.01999998</v>
      </c>
      <c r="X31" s="26">
        <f>W31/V31</f>
        <v>0.80389367612350537</v>
      </c>
      <c r="Y31" s="24">
        <f>SUM(Y10:Y30)</f>
        <v>133731164.26000001</v>
      </c>
      <c r="Z31" s="26">
        <f>Y31/V31</f>
        <v>0.52187898972889779</v>
      </c>
      <c r="AA31" s="24">
        <f>SUM(AA10:AA30)</f>
        <v>133056371.74000001</v>
      </c>
      <c r="AB31" s="26">
        <f>AA31/V31</f>
        <v>0.51924564662923289</v>
      </c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  <c r="ZQ31" s="31"/>
      <c r="ZR31" s="31"/>
      <c r="ZS31" s="31"/>
      <c r="ZT31" s="31"/>
      <c r="ZU31" s="31"/>
      <c r="ZV31" s="31"/>
      <c r="ZW31" s="31"/>
      <c r="ZX31" s="31"/>
      <c r="ZY31" s="31"/>
      <c r="ZZ31" s="31"/>
      <c r="AAA31" s="31"/>
      <c r="AAB31" s="31"/>
      <c r="AAC31" s="31"/>
      <c r="AAD31" s="31"/>
      <c r="AAE31" s="31"/>
      <c r="AAF31" s="31"/>
      <c r="AAG31" s="31"/>
      <c r="AAH31" s="31"/>
      <c r="AAI31" s="31"/>
      <c r="AAJ31" s="31"/>
      <c r="AAK31" s="31"/>
      <c r="AAL31" s="31"/>
      <c r="AAM31" s="31"/>
      <c r="AAN31" s="31"/>
      <c r="AAO31" s="31"/>
      <c r="AAP31" s="31"/>
      <c r="AAQ31" s="31"/>
      <c r="AAR31" s="31"/>
      <c r="AAS31" s="31"/>
      <c r="AAT31" s="31"/>
      <c r="AAU31" s="31"/>
      <c r="AAV31" s="31"/>
      <c r="AAW31" s="31"/>
      <c r="AAX31" s="31"/>
      <c r="AAY31" s="31"/>
      <c r="AAZ31" s="31"/>
      <c r="ABA31" s="31"/>
      <c r="ABB31" s="31"/>
      <c r="ABC31" s="31"/>
      <c r="ABD31" s="31"/>
      <c r="ABE31" s="31"/>
      <c r="ABF31" s="31"/>
      <c r="ABG31" s="31"/>
      <c r="ABH31" s="31"/>
      <c r="ABI31" s="31"/>
      <c r="ABJ31" s="31"/>
      <c r="ABK31" s="31"/>
      <c r="ABL31" s="31"/>
      <c r="ABM31" s="31"/>
      <c r="ABN31" s="31"/>
      <c r="ABO31" s="31"/>
      <c r="ABP31" s="31"/>
      <c r="ABQ31" s="31"/>
      <c r="ABR31" s="31"/>
      <c r="ABS31" s="31"/>
      <c r="ABT31" s="31"/>
      <c r="ABU31" s="31"/>
      <c r="ABV31" s="31"/>
      <c r="ABW31" s="31"/>
      <c r="ABX31" s="31"/>
      <c r="ABY31" s="31"/>
      <c r="ABZ31" s="31"/>
      <c r="ACA31" s="31"/>
      <c r="ACB31" s="31"/>
      <c r="ACC31" s="31"/>
      <c r="ACD31" s="31"/>
      <c r="ACE31" s="31"/>
      <c r="ACF31" s="31"/>
      <c r="ACG31" s="31"/>
      <c r="ACH31" s="31"/>
      <c r="ACI31" s="31"/>
      <c r="ACJ31" s="31"/>
      <c r="ACK31" s="31"/>
      <c r="ACL31" s="31"/>
      <c r="ACM31" s="31"/>
      <c r="ACN31" s="31"/>
      <c r="ACO31" s="31"/>
      <c r="ACP31" s="31"/>
      <c r="ACQ31" s="31"/>
      <c r="ACR31" s="31"/>
      <c r="ACS31" s="31"/>
      <c r="ACT31" s="31"/>
      <c r="ACU31" s="31"/>
      <c r="ACV31" s="31"/>
      <c r="ACW31" s="31"/>
      <c r="ACX31" s="31"/>
      <c r="ACY31" s="31"/>
      <c r="ACZ31" s="31"/>
      <c r="ADA31" s="31"/>
      <c r="ADB31" s="31"/>
      <c r="ADC31" s="31"/>
      <c r="ADD31" s="31"/>
      <c r="ADE31" s="31"/>
      <c r="ADF31" s="31"/>
      <c r="ADG31" s="31"/>
      <c r="ADH31" s="31"/>
      <c r="ADI31" s="31"/>
      <c r="ADJ31" s="31"/>
      <c r="ADK31" s="31"/>
      <c r="ADL31" s="31"/>
      <c r="ADM31" s="31"/>
      <c r="ADN31" s="31"/>
      <c r="ADO31" s="31"/>
      <c r="ADP31" s="31"/>
      <c r="ADQ31" s="31"/>
      <c r="ADR31" s="31"/>
      <c r="ADS31" s="31"/>
      <c r="ADT31" s="31"/>
      <c r="ADU31" s="31"/>
      <c r="ADV31" s="31"/>
      <c r="ADW31" s="31"/>
      <c r="ADX31" s="31"/>
      <c r="ADY31" s="31"/>
      <c r="ADZ31" s="31"/>
      <c r="AEA31" s="31"/>
      <c r="AEB31" s="31"/>
      <c r="AEC31" s="31"/>
      <c r="AED31" s="31"/>
      <c r="AEE31" s="31"/>
      <c r="AEF31" s="31"/>
      <c r="AEG31" s="31"/>
      <c r="AEH31" s="31"/>
      <c r="AEI31" s="31"/>
      <c r="AEJ31" s="31"/>
      <c r="AEK31" s="31"/>
      <c r="AEL31" s="31"/>
      <c r="AEM31" s="31"/>
      <c r="AEN31" s="31"/>
      <c r="AEO31" s="31"/>
      <c r="AEP31" s="31"/>
      <c r="AEQ31" s="31"/>
      <c r="AER31" s="31"/>
      <c r="AES31" s="31"/>
      <c r="AET31" s="31"/>
      <c r="AEU31" s="31"/>
      <c r="AEV31" s="31"/>
      <c r="AEW31" s="31"/>
      <c r="AEX31" s="31"/>
      <c r="AEY31" s="31"/>
      <c r="AEZ31" s="31"/>
      <c r="AFA31" s="31"/>
      <c r="AFB31" s="31"/>
      <c r="AFC31" s="31"/>
      <c r="AFD31" s="31"/>
      <c r="AFE31" s="31"/>
      <c r="AFF31" s="31"/>
      <c r="AFG31" s="31"/>
      <c r="AFH31" s="31"/>
      <c r="AFI31" s="31"/>
      <c r="AFJ31" s="31"/>
      <c r="AFK31" s="31"/>
      <c r="AFL31" s="31"/>
      <c r="AFM31" s="31"/>
      <c r="AFN31" s="31"/>
      <c r="AFO31" s="31"/>
      <c r="AFP31" s="31"/>
      <c r="AFQ31" s="31"/>
      <c r="AFR31" s="31"/>
      <c r="AFS31" s="31"/>
      <c r="AFT31" s="31"/>
      <c r="AFU31" s="31"/>
      <c r="AFV31" s="31"/>
      <c r="AFW31" s="31"/>
      <c r="AFX31" s="31"/>
      <c r="AFY31" s="31"/>
      <c r="AFZ31" s="31"/>
      <c r="AGA31" s="31"/>
      <c r="AGB31" s="31"/>
      <c r="AGC31" s="31"/>
      <c r="AGD31" s="31"/>
      <c r="AGE31" s="31"/>
      <c r="AGF31" s="31"/>
      <c r="AGG31" s="31"/>
      <c r="AGH31" s="31"/>
      <c r="AGI31" s="31"/>
      <c r="AGJ31" s="31"/>
      <c r="AGK31" s="31"/>
      <c r="AGL31" s="31"/>
      <c r="AGM31" s="31"/>
      <c r="AGN31" s="31"/>
      <c r="AGO31" s="31"/>
      <c r="AGP31" s="31"/>
      <c r="AGQ31" s="31"/>
      <c r="AGR31" s="31"/>
      <c r="AGS31" s="31"/>
      <c r="AGT31" s="31"/>
      <c r="AGU31" s="31"/>
      <c r="AGV31" s="31"/>
      <c r="AGW31" s="31"/>
      <c r="AGX31" s="31"/>
      <c r="AGY31" s="31"/>
      <c r="AGZ31" s="31"/>
      <c r="AHA31" s="31"/>
      <c r="AHB31" s="31"/>
      <c r="AHC31" s="31"/>
      <c r="AHD31" s="31"/>
      <c r="AHE31" s="31"/>
      <c r="AHF31" s="31"/>
      <c r="AHG31" s="31"/>
      <c r="AHH31" s="31"/>
      <c r="AHI31" s="31"/>
      <c r="AHJ31" s="31"/>
      <c r="AHK31" s="31"/>
      <c r="AHL31" s="31"/>
      <c r="AHM31" s="31"/>
      <c r="AHN31" s="31"/>
      <c r="AHO31" s="31"/>
      <c r="AHP31" s="31"/>
      <c r="AHQ31" s="31"/>
      <c r="AHR31" s="31"/>
      <c r="AHS31" s="31"/>
      <c r="AHT31" s="31"/>
      <c r="AHU31" s="31"/>
      <c r="AHV31" s="31"/>
      <c r="AHW31" s="31"/>
      <c r="AHX31" s="31"/>
      <c r="AHY31" s="31"/>
      <c r="AHZ31" s="31"/>
      <c r="AIA31" s="31"/>
      <c r="AIB31" s="31"/>
      <c r="AIC31" s="31"/>
      <c r="AID31" s="31"/>
      <c r="AIE31" s="31"/>
      <c r="AIF31" s="31"/>
      <c r="AIG31" s="31"/>
      <c r="AIH31" s="31"/>
      <c r="AII31" s="31"/>
      <c r="AIJ31" s="31"/>
      <c r="AIK31" s="31"/>
      <c r="AIL31" s="31"/>
      <c r="AIM31" s="31"/>
      <c r="AIN31" s="31"/>
      <c r="AIO31" s="31"/>
      <c r="AIP31" s="31"/>
      <c r="AIQ31" s="31"/>
      <c r="AIR31" s="31"/>
      <c r="AIS31" s="31"/>
      <c r="AIT31" s="31"/>
      <c r="AIU31" s="31"/>
      <c r="AIV31" s="31"/>
      <c r="AIW31" s="31"/>
      <c r="AIX31" s="31"/>
      <c r="AIY31" s="31"/>
      <c r="AIZ31" s="31"/>
      <c r="AJA31" s="31"/>
      <c r="AJB31" s="31"/>
      <c r="AJC31" s="31"/>
      <c r="AJD31" s="31"/>
      <c r="AJE31" s="31"/>
      <c r="AJF31" s="31"/>
      <c r="AJG31" s="31"/>
      <c r="AJH31" s="31"/>
      <c r="AJI31" s="31"/>
      <c r="AJJ31" s="31"/>
      <c r="AJK31" s="31"/>
      <c r="AJL31" s="31"/>
      <c r="AJM31" s="31"/>
      <c r="AJN31" s="31"/>
      <c r="AJO31" s="31"/>
      <c r="AJP31" s="31"/>
      <c r="AJQ31" s="31"/>
      <c r="AJR31" s="31"/>
      <c r="AJS31" s="31"/>
      <c r="AJT31" s="31"/>
      <c r="AJU31" s="31"/>
      <c r="AJV31" s="31"/>
      <c r="AJW31" s="31"/>
      <c r="AJX31" s="31"/>
      <c r="AJY31" s="31"/>
      <c r="AJZ31" s="31"/>
      <c r="AKA31" s="31"/>
      <c r="AKB31" s="31"/>
      <c r="AKC31" s="31"/>
      <c r="AKD31" s="31"/>
      <c r="AKE31" s="31"/>
      <c r="AKF31" s="31"/>
      <c r="AKG31" s="31"/>
      <c r="AKH31" s="31"/>
      <c r="AKI31" s="31"/>
      <c r="AKJ31" s="31"/>
      <c r="AKK31" s="31"/>
      <c r="AKL31" s="31"/>
      <c r="AKM31" s="31"/>
      <c r="AKN31" s="31"/>
      <c r="AKO31" s="31"/>
      <c r="AKP31" s="31"/>
      <c r="AKQ31" s="31"/>
      <c r="AKR31" s="31"/>
      <c r="AKS31" s="31"/>
      <c r="AKT31" s="31"/>
      <c r="AKU31" s="31"/>
      <c r="AKV31" s="31"/>
      <c r="AKW31" s="31"/>
      <c r="AKX31" s="31"/>
      <c r="AKY31" s="31"/>
      <c r="AKZ31" s="31"/>
      <c r="ALA31" s="31"/>
      <c r="ALB31" s="31"/>
      <c r="ALC31" s="31"/>
      <c r="ALD31" s="31"/>
      <c r="ALE31" s="31"/>
      <c r="ALF31" s="31"/>
      <c r="ALG31" s="31"/>
      <c r="ALH31" s="31"/>
      <c r="ALI31" s="31"/>
      <c r="ALJ31" s="31"/>
      <c r="ALK31" s="31"/>
      <c r="ALL31" s="31"/>
      <c r="ALM31" s="31"/>
      <c r="ALN31" s="31"/>
      <c r="ALO31" s="31"/>
      <c r="ALP31" s="31"/>
      <c r="ALQ31" s="31"/>
      <c r="ALR31" s="31"/>
      <c r="ALS31" s="31"/>
      <c r="ALT31" s="31"/>
      <c r="ALU31" s="31"/>
      <c r="ALV31" s="31"/>
      <c r="ALW31" s="31"/>
      <c r="ALX31" s="31"/>
      <c r="ALY31" s="31"/>
      <c r="ALZ31" s="31"/>
      <c r="AMA31" s="31"/>
      <c r="AMB31" s="31"/>
      <c r="AMC31" s="31"/>
      <c r="AMD31" s="31"/>
      <c r="AME31" s="31"/>
      <c r="AMF31" s="31"/>
      <c r="AMG31" s="31"/>
      <c r="AMH31" s="31"/>
      <c r="AMI31" s="31"/>
      <c r="AMJ31" s="31"/>
      <c r="AMK31" s="31"/>
      <c r="AML31" s="31"/>
    </row>
    <row r="33" spans="1:28" x14ac:dyDescent="0.25">
      <c r="A33" s="20" t="s">
        <v>91</v>
      </c>
      <c r="B33" s="34" t="s">
        <v>92</v>
      </c>
      <c r="C33" s="34"/>
      <c r="D33" s="34"/>
      <c r="E33" s="34"/>
      <c r="F33" s="34"/>
      <c r="G33" s="34"/>
      <c r="H33" s="34"/>
      <c r="I33" s="34"/>
      <c r="J33" s="34"/>
    </row>
    <row r="34" spans="1:28" x14ac:dyDescent="0.25">
      <c r="A34" s="21"/>
      <c r="B34" s="34" t="s">
        <v>93</v>
      </c>
      <c r="C34" s="34"/>
      <c r="D34" s="34"/>
      <c r="E34" s="34"/>
      <c r="F34" s="34"/>
      <c r="G34" s="34"/>
      <c r="H34" s="34"/>
      <c r="I34" s="34"/>
      <c r="J34" s="34"/>
    </row>
    <row r="37" spans="1:28" ht="11.25" customHeight="1" x14ac:dyDescent="0.25">
      <c r="B37" s="2" t="s">
        <v>0</v>
      </c>
      <c r="C37" s="3"/>
      <c r="D37" s="4"/>
      <c r="E37" s="4"/>
      <c r="F37" s="4"/>
      <c r="G37" s="4"/>
      <c r="H37" s="5"/>
      <c r="I37" s="5"/>
      <c r="J37" s="5"/>
      <c r="K37" s="4"/>
      <c r="L37" s="4"/>
    </row>
    <row r="38" spans="1:28" ht="11.25" customHeight="1" x14ac:dyDescent="0.25">
      <c r="B38" s="2" t="s">
        <v>1</v>
      </c>
      <c r="C38" s="36" t="s">
        <v>109</v>
      </c>
      <c r="D38" s="36"/>
      <c r="E38" s="36"/>
      <c r="F38" s="36"/>
      <c r="G38" s="36"/>
      <c r="H38" s="36"/>
      <c r="I38" s="36"/>
      <c r="J38" s="36"/>
      <c r="K38" s="4"/>
      <c r="L38" s="4"/>
    </row>
    <row r="39" spans="1:28" ht="11.25" customHeight="1" x14ac:dyDescent="0.25">
      <c r="B39" s="2" t="s">
        <v>2</v>
      </c>
      <c r="C39" s="36" t="s">
        <v>110</v>
      </c>
      <c r="D39" s="36"/>
      <c r="E39" s="36"/>
      <c r="F39" s="36"/>
      <c r="G39" s="36"/>
      <c r="H39" s="36"/>
      <c r="I39" s="36"/>
      <c r="J39" s="36"/>
      <c r="K39" s="36"/>
      <c r="L39" s="36"/>
    </row>
    <row r="40" spans="1:28" ht="11.25" customHeight="1" x14ac:dyDescent="0.25">
      <c r="B40" s="2" t="s">
        <v>4</v>
      </c>
      <c r="C40" s="37">
        <v>45870</v>
      </c>
      <c r="D40" s="37"/>
      <c r="E40" s="37"/>
      <c r="F40" s="37"/>
      <c r="G40" s="37"/>
      <c r="H40" s="37"/>
      <c r="I40" s="37"/>
      <c r="J40" s="37"/>
      <c r="K40" s="4"/>
      <c r="L40" s="4"/>
    </row>
    <row r="42" spans="1:28" ht="27.6" customHeight="1" x14ac:dyDescent="0.25">
      <c r="A42" s="49" t="s">
        <v>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9" t="s">
        <v>6</v>
      </c>
      <c r="P42" s="39" t="s">
        <v>7</v>
      </c>
      <c r="Q42" s="39"/>
      <c r="R42" s="39" t="s">
        <v>8</v>
      </c>
      <c r="S42" s="39" t="s">
        <v>9</v>
      </c>
      <c r="T42" s="38" t="s">
        <v>10</v>
      </c>
      <c r="U42" s="38"/>
      <c r="V42" s="39" t="s">
        <v>11</v>
      </c>
      <c r="W42" s="38" t="s">
        <v>75</v>
      </c>
      <c r="X42" s="38"/>
      <c r="Y42" s="38"/>
      <c r="Z42" s="38"/>
      <c r="AA42" s="38"/>
      <c r="AB42" s="38"/>
    </row>
    <row r="43" spans="1:28" x14ac:dyDescent="0.25">
      <c r="A43" s="38" t="s">
        <v>12</v>
      </c>
      <c r="B43" s="38"/>
      <c r="C43" s="40" t="s">
        <v>69</v>
      </c>
      <c r="D43" s="41"/>
      <c r="E43" s="40" t="s">
        <v>70</v>
      </c>
      <c r="F43" s="44"/>
      <c r="G43" s="41"/>
      <c r="H43" s="46" t="s">
        <v>18</v>
      </c>
      <c r="I43" s="47"/>
      <c r="J43" s="48"/>
      <c r="K43" s="38" t="s">
        <v>13</v>
      </c>
      <c r="L43" s="38" t="s">
        <v>73</v>
      </c>
      <c r="M43" s="38"/>
      <c r="N43" s="38" t="s">
        <v>74</v>
      </c>
      <c r="O43" s="39"/>
      <c r="P43" s="17" t="s">
        <v>14</v>
      </c>
      <c r="Q43" s="17" t="s">
        <v>15</v>
      </c>
      <c r="R43" s="39"/>
      <c r="S43" s="39"/>
      <c r="T43" s="18" t="s">
        <v>76</v>
      </c>
      <c r="U43" s="18" t="s">
        <v>77</v>
      </c>
      <c r="V43" s="39"/>
      <c r="W43" s="18" t="s">
        <v>78</v>
      </c>
      <c r="X43" s="18" t="s">
        <v>16</v>
      </c>
      <c r="Y43" s="18" t="s">
        <v>79</v>
      </c>
      <c r="Z43" s="18" t="s">
        <v>16</v>
      </c>
      <c r="AA43" s="18" t="s">
        <v>80</v>
      </c>
      <c r="AB43" s="18" t="s">
        <v>16</v>
      </c>
    </row>
    <row r="44" spans="1:28" ht="30" customHeight="1" x14ac:dyDescent="0.25">
      <c r="A44" s="18" t="s">
        <v>17</v>
      </c>
      <c r="B44" s="18" t="s">
        <v>18</v>
      </c>
      <c r="C44" s="42"/>
      <c r="D44" s="43"/>
      <c r="E44" s="42"/>
      <c r="F44" s="45"/>
      <c r="G44" s="43"/>
      <c r="H44" s="19" t="s">
        <v>71</v>
      </c>
      <c r="I44" s="46" t="s">
        <v>72</v>
      </c>
      <c r="J44" s="48"/>
      <c r="K44" s="38"/>
      <c r="L44" s="18" t="s">
        <v>17</v>
      </c>
      <c r="M44" s="18" t="s">
        <v>18</v>
      </c>
      <c r="N44" s="38"/>
      <c r="O44" s="17" t="s">
        <v>19</v>
      </c>
      <c r="P44" s="17" t="s">
        <v>20</v>
      </c>
      <c r="Q44" s="17" t="s">
        <v>21</v>
      </c>
      <c r="R44" s="17" t="s">
        <v>22</v>
      </c>
      <c r="S44" s="17" t="s">
        <v>23</v>
      </c>
      <c r="T44" s="18" t="s">
        <v>24</v>
      </c>
      <c r="U44" s="18" t="s">
        <v>25</v>
      </c>
      <c r="V44" s="17" t="s">
        <v>26</v>
      </c>
      <c r="W44" s="18" t="s">
        <v>27</v>
      </c>
      <c r="X44" s="18" t="s">
        <v>28</v>
      </c>
      <c r="Y44" s="18" t="s">
        <v>29</v>
      </c>
      <c r="Z44" s="18" t="s">
        <v>30</v>
      </c>
      <c r="AA44" s="18" t="s">
        <v>31</v>
      </c>
      <c r="AB44" s="18" t="s">
        <v>32</v>
      </c>
    </row>
    <row r="45" spans="1:28" ht="30.6" x14ac:dyDescent="0.25">
      <c r="A45" s="9" t="s">
        <v>103</v>
      </c>
      <c r="B45" s="8" t="s">
        <v>104</v>
      </c>
      <c r="C45" s="9" t="s">
        <v>55</v>
      </c>
      <c r="D45" s="9" t="s">
        <v>50</v>
      </c>
      <c r="E45" s="9" t="s">
        <v>105</v>
      </c>
      <c r="F45" s="9" t="s">
        <v>151</v>
      </c>
      <c r="G45" s="9" t="s">
        <v>98</v>
      </c>
      <c r="H45" s="8" t="s">
        <v>106</v>
      </c>
      <c r="I45" s="8" t="s">
        <v>152</v>
      </c>
      <c r="J45" s="11" t="s">
        <v>111</v>
      </c>
      <c r="K45" s="9" t="s">
        <v>162</v>
      </c>
      <c r="L45" s="9" t="s">
        <v>54</v>
      </c>
      <c r="M45" s="8" t="s">
        <v>41</v>
      </c>
      <c r="N45" s="9" t="s">
        <v>160</v>
      </c>
      <c r="O45" s="22"/>
      <c r="P45" s="22"/>
      <c r="Q45" s="22"/>
      <c r="R45" s="22">
        <f t="shared" ref="R45:R65" si="34">O45+P45+Q45</f>
        <v>0</v>
      </c>
      <c r="S45" s="22"/>
      <c r="T45" s="22">
        <v>350201341</v>
      </c>
      <c r="U45" s="22">
        <v>0</v>
      </c>
      <c r="V45" s="23">
        <f>R45+S45+T45+U45</f>
        <v>350201341</v>
      </c>
      <c r="W45" s="22">
        <v>350201341</v>
      </c>
      <c r="X45" s="25">
        <f t="shared" ref="X45:X66" si="35">W45/V45</f>
        <v>1</v>
      </c>
      <c r="Y45" s="22">
        <v>350201341</v>
      </c>
      <c r="Z45" s="25">
        <f t="shared" ref="Z45:Z66" si="36">Y45/V45</f>
        <v>1</v>
      </c>
      <c r="AA45" s="22">
        <v>350201341</v>
      </c>
      <c r="AB45" s="25">
        <f t="shared" ref="AB45:AB66" si="37">AA45/V45</f>
        <v>1</v>
      </c>
    </row>
    <row r="46" spans="1:28" ht="40.799999999999997" x14ac:dyDescent="0.25">
      <c r="A46" s="9" t="s">
        <v>103</v>
      </c>
      <c r="B46" s="8" t="s">
        <v>104</v>
      </c>
      <c r="C46" s="9" t="s">
        <v>55</v>
      </c>
      <c r="D46" s="9" t="s">
        <v>50</v>
      </c>
      <c r="E46" s="9" t="s">
        <v>105</v>
      </c>
      <c r="F46" s="9" t="s">
        <v>153</v>
      </c>
      <c r="G46" s="9" t="s">
        <v>98</v>
      </c>
      <c r="H46" s="8" t="s">
        <v>106</v>
      </c>
      <c r="I46" s="8" t="s">
        <v>154</v>
      </c>
      <c r="J46" s="11" t="s">
        <v>111</v>
      </c>
      <c r="K46" s="9" t="s">
        <v>162</v>
      </c>
      <c r="L46" s="9" t="s">
        <v>54</v>
      </c>
      <c r="M46" s="8" t="s">
        <v>41</v>
      </c>
      <c r="N46" s="9" t="s">
        <v>160</v>
      </c>
      <c r="O46" s="22"/>
      <c r="P46" s="22"/>
      <c r="Q46" s="22"/>
      <c r="R46" s="22">
        <f t="shared" si="34"/>
        <v>0</v>
      </c>
      <c r="S46" s="22"/>
      <c r="T46" s="22">
        <v>991022559.22000003</v>
      </c>
      <c r="U46" s="22">
        <v>0</v>
      </c>
      <c r="V46" s="23">
        <f t="shared" ref="V46" si="38">R46+S46+T46+U46</f>
        <v>991022559.22000003</v>
      </c>
      <c r="W46" s="22">
        <v>991022559.22000003</v>
      </c>
      <c r="X46" s="25">
        <f t="shared" si="35"/>
        <v>1</v>
      </c>
      <c r="Y46" s="22">
        <v>991022559.22000003</v>
      </c>
      <c r="Z46" s="25">
        <f t="shared" si="36"/>
        <v>1</v>
      </c>
      <c r="AA46" s="22">
        <v>991022559.22000003</v>
      </c>
      <c r="AB46" s="25">
        <f t="shared" si="37"/>
        <v>1</v>
      </c>
    </row>
    <row r="47" spans="1:28" ht="40.799999999999997" x14ac:dyDescent="0.25">
      <c r="A47" s="9" t="s">
        <v>103</v>
      </c>
      <c r="B47" s="8" t="s">
        <v>104</v>
      </c>
      <c r="C47" s="9" t="s">
        <v>55</v>
      </c>
      <c r="D47" s="9" t="s">
        <v>50</v>
      </c>
      <c r="E47" s="9" t="s">
        <v>105</v>
      </c>
      <c r="F47" s="9" t="s">
        <v>112</v>
      </c>
      <c r="G47" s="9" t="s">
        <v>98</v>
      </c>
      <c r="H47" s="8" t="s">
        <v>106</v>
      </c>
      <c r="I47" s="8" t="s">
        <v>113</v>
      </c>
      <c r="J47" s="11" t="s">
        <v>111</v>
      </c>
      <c r="K47" s="9" t="s">
        <v>162</v>
      </c>
      <c r="L47" s="9" t="s">
        <v>54</v>
      </c>
      <c r="M47" s="8" t="s">
        <v>41</v>
      </c>
      <c r="N47" s="9" t="s">
        <v>160</v>
      </c>
      <c r="O47" s="22"/>
      <c r="P47" s="22"/>
      <c r="Q47" s="22"/>
      <c r="R47" s="22">
        <f t="shared" si="34"/>
        <v>0</v>
      </c>
      <c r="S47" s="22"/>
      <c r="T47" s="22">
        <v>1291314205.96</v>
      </c>
      <c r="U47" s="22">
        <v>0</v>
      </c>
      <c r="V47" s="23">
        <f t="shared" ref="V47:V65" si="39">R47+S47+T47+U47</f>
        <v>1291314205.96</v>
      </c>
      <c r="W47" s="22">
        <v>1291314205.96</v>
      </c>
      <c r="X47" s="25">
        <f t="shared" ref="X47:X65" si="40">W47/V47</f>
        <v>1</v>
      </c>
      <c r="Y47" s="22">
        <v>1291212206.77</v>
      </c>
      <c r="Z47" s="25">
        <f t="shared" ref="Z47:Z65" si="41">Y47/V47</f>
        <v>0.99992101133130162</v>
      </c>
      <c r="AA47" s="22">
        <v>1291212206.77</v>
      </c>
      <c r="AB47" s="25">
        <f t="shared" ref="AB47:AB65" si="42">AA47/V47</f>
        <v>0.99992101133130162</v>
      </c>
    </row>
    <row r="48" spans="1:28" ht="30.6" x14ac:dyDescent="0.25">
      <c r="A48" s="9" t="s">
        <v>155</v>
      </c>
      <c r="B48" s="8" t="s">
        <v>156</v>
      </c>
      <c r="C48" s="9" t="s">
        <v>55</v>
      </c>
      <c r="D48" s="9" t="s">
        <v>50</v>
      </c>
      <c r="E48" s="9" t="s">
        <v>105</v>
      </c>
      <c r="F48" s="9" t="s">
        <v>151</v>
      </c>
      <c r="G48" s="9" t="s">
        <v>98</v>
      </c>
      <c r="H48" s="8" t="s">
        <v>106</v>
      </c>
      <c r="I48" s="8" t="s">
        <v>152</v>
      </c>
      <c r="J48" s="11" t="s">
        <v>111</v>
      </c>
      <c r="K48" s="9" t="s">
        <v>162</v>
      </c>
      <c r="L48" s="9" t="s">
        <v>54</v>
      </c>
      <c r="M48" s="8" t="s">
        <v>41</v>
      </c>
      <c r="N48" s="9" t="s">
        <v>160</v>
      </c>
      <c r="O48" s="22"/>
      <c r="P48" s="22"/>
      <c r="Q48" s="22"/>
      <c r="R48" s="22">
        <f t="shared" si="34"/>
        <v>0</v>
      </c>
      <c r="S48" s="22"/>
      <c r="T48" s="22">
        <v>413445.41</v>
      </c>
      <c r="U48" s="22">
        <v>0</v>
      </c>
      <c r="V48" s="23">
        <f t="shared" si="39"/>
        <v>413445.41</v>
      </c>
      <c r="W48" s="22">
        <v>413445.41</v>
      </c>
      <c r="X48" s="25">
        <f t="shared" si="40"/>
        <v>1</v>
      </c>
      <c r="Y48" s="22">
        <v>413445.41</v>
      </c>
      <c r="Z48" s="25">
        <f t="shared" si="41"/>
        <v>1</v>
      </c>
      <c r="AA48" s="22">
        <v>413445.41</v>
      </c>
      <c r="AB48" s="25">
        <f t="shared" si="42"/>
        <v>1</v>
      </c>
    </row>
    <row r="49" spans="1:28" ht="30.6" x14ac:dyDescent="0.25">
      <c r="A49" s="9" t="s">
        <v>155</v>
      </c>
      <c r="B49" s="8" t="s">
        <v>156</v>
      </c>
      <c r="C49" s="9" t="s">
        <v>55</v>
      </c>
      <c r="D49" s="9" t="s">
        <v>50</v>
      </c>
      <c r="E49" s="9" t="s">
        <v>105</v>
      </c>
      <c r="F49" s="9" t="s">
        <v>151</v>
      </c>
      <c r="G49" s="9" t="s">
        <v>98</v>
      </c>
      <c r="H49" s="8" t="s">
        <v>106</v>
      </c>
      <c r="I49" s="8" t="s">
        <v>152</v>
      </c>
      <c r="J49" s="11" t="s">
        <v>111</v>
      </c>
      <c r="K49" s="9" t="s">
        <v>162</v>
      </c>
      <c r="L49" s="9" t="s">
        <v>54</v>
      </c>
      <c r="M49" s="8" t="s">
        <v>41</v>
      </c>
      <c r="N49" s="9" t="s">
        <v>159</v>
      </c>
      <c r="O49" s="22"/>
      <c r="P49" s="22"/>
      <c r="Q49" s="22"/>
      <c r="R49" s="22">
        <f t="shared" si="34"/>
        <v>0</v>
      </c>
      <c r="S49" s="22"/>
      <c r="T49" s="22">
        <v>2655568</v>
      </c>
      <c r="U49" s="22">
        <v>0</v>
      </c>
      <c r="V49" s="23">
        <f t="shared" si="39"/>
        <v>2655568</v>
      </c>
      <c r="W49" s="22">
        <v>2655568</v>
      </c>
      <c r="X49" s="25">
        <f t="shared" si="40"/>
        <v>1</v>
      </c>
      <c r="Y49" s="22">
        <v>2655568</v>
      </c>
      <c r="Z49" s="25">
        <f t="shared" si="41"/>
        <v>1</v>
      </c>
      <c r="AA49" s="22">
        <v>2655568</v>
      </c>
      <c r="AB49" s="25">
        <f t="shared" si="42"/>
        <v>1</v>
      </c>
    </row>
    <row r="50" spans="1:28" ht="30.6" x14ac:dyDescent="0.25">
      <c r="A50" s="9" t="s">
        <v>157</v>
      </c>
      <c r="B50" s="8" t="s">
        <v>158</v>
      </c>
      <c r="C50" s="9" t="s">
        <v>55</v>
      </c>
      <c r="D50" s="9" t="s">
        <v>50</v>
      </c>
      <c r="E50" s="9" t="s">
        <v>105</v>
      </c>
      <c r="F50" s="9" t="s">
        <v>151</v>
      </c>
      <c r="G50" s="9" t="s">
        <v>98</v>
      </c>
      <c r="H50" s="8" t="s">
        <v>106</v>
      </c>
      <c r="I50" s="8" t="s">
        <v>152</v>
      </c>
      <c r="J50" s="11" t="s">
        <v>111</v>
      </c>
      <c r="K50" s="9" t="s">
        <v>162</v>
      </c>
      <c r="L50" s="9" t="s">
        <v>54</v>
      </c>
      <c r="M50" s="8" t="s">
        <v>41</v>
      </c>
      <c r="N50" s="9" t="s">
        <v>160</v>
      </c>
      <c r="O50" s="22"/>
      <c r="P50" s="22"/>
      <c r="Q50" s="22"/>
      <c r="R50" s="22">
        <f t="shared" ref="R50" si="43">O50+P50+Q50</f>
        <v>0</v>
      </c>
      <c r="S50" s="22"/>
      <c r="T50" s="22">
        <v>467106.35</v>
      </c>
      <c r="U50" s="22">
        <v>0</v>
      </c>
      <c r="V50" s="23">
        <f t="shared" ref="V50" si="44">R50+S50+T50+U50</f>
        <v>467106.35</v>
      </c>
      <c r="W50" s="22">
        <v>467106.35</v>
      </c>
      <c r="X50" s="25">
        <f t="shared" ref="X50" si="45">W50/V50</f>
        <v>1</v>
      </c>
      <c r="Y50" s="22">
        <v>467106.35</v>
      </c>
      <c r="Z50" s="25">
        <f t="shared" ref="Z50" si="46">Y50/V50</f>
        <v>1</v>
      </c>
      <c r="AA50" s="22">
        <v>467106.35</v>
      </c>
      <c r="AB50" s="25">
        <f t="shared" ref="AB50" si="47">AA50/V50</f>
        <v>1</v>
      </c>
    </row>
    <row r="51" spans="1:28" ht="40.799999999999997" x14ac:dyDescent="0.25">
      <c r="A51" s="9" t="s">
        <v>114</v>
      </c>
      <c r="B51" s="8" t="s">
        <v>115</v>
      </c>
      <c r="C51" s="9" t="s">
        <v>55</v>
      </c>
      <c r="D51" s="9" t="s">
        <v>50</v>
      </c>
      <c r="E51" s="9" t="s">
        <v>105</v>
      </c>
      <c r="F51" s="9" t="s">
        <v>112</v>
      </c>
      <c r="G51" s="9" t="s">
        <v>98</v>
      </c>
      <c r="H51" s="8" t="s">
        <v>106</v>
      </c>
      <c r="I51" s="8" t="s">
        <v>113</v>
      </c>
      <c r="J51" s="11" t="s">
        <v>111</v>
      </c>
      <c r="K51" s="9" t="s">
        <v>162</v>
      </c>
      <c r="L51" s="9" t="s">
        <v>127</v>
      </c>
      <c r="M51" s="8" t="s">
        <v>128</v>
      </c>
      <c r="N51" s="9" t="s">
        <v>160</v>
      </c>
      <c r="O51" s="22"/>
      <c r="P51" s="22"/>
      <c r="Q51" s="22"/>
      <c r="R51" s="22">
        <f t="shared" ref="R51:R63" si="48">O51+P51+Q51</f>
        <v>0</v>
      </c>
      <c r="S51" s="22"/>
      <c r="T51" s="22">
        <v>663390.68999999994</v>
      </c>
      <c r="U51" s="22">
        <v>0</v>
      </c>
      <c r="V51" s="23">
        <f t="shared" ref="V51:V63" si="49">R51+S51+T51+U51</f>
        <v>663390.68999999994</v>
      </c>
      <c r="W51" s="22">
        <v>663390.68999999994</v>
      </c>
      <c r="X51" s="25">
        <f t="shared" ref="X51:X63" si="50">W51/V51</f>
        <v>1</v>
      </c>
      <c r="Y51" s="22">
        <v>663390.68999999994</v>
      </c>
      <c r="Z51" s="25">
        <f t="shared" ref="Z51:Z63" si="51">Y51/V51</f>
        <v>1</v>
      </c>
      <c r="AA51" s="22">
        <v>663390.68999999994</v>
      </c>
      <c r="AB51" s="25">
        <f t="shared" ref="AB51:AB63" si="52">AA51/V51</f>
        <v>1</v>
      </c>
    </row>
    <row r="52" spans="1:28" ht="30.6" x14ac:dyDescent="0.25">
      <c r="A52" s="9" t="s">
        <v>116</v>
      </c>
      <c r="B52" s="8" t="s">
        <v>117</v>
      </c>
      <c r="C52" s="9" t="s">
        <v>55</v>
      </c>
      <c r="D52" s="9" t="s">
        <v>50</v>
      </c>
      <c r="E52" s="9" t="s">
        <v>105</v>
      </c>
      <c r="F52" s="9" t="s">
        <v>151</v>
      </c>
      <c r="G52" s="9" t="s">
        <v>98</v>
      </c>
      <c r="H52" s="8" t="s">
        <v>106</v>
      </c>
      <c r="I52" s="8" t="s">
        <v>152</v>
      </c>
      <c r="J52" s="11" t="s">
        <v>111</v>
      </c>
      <c r="K52" s="9" t="s">
        <v>162</v>
      </c>
      <c r="L52" s="9" t="s">
        <v>54</v>
      </c>
      <c r="M52" s="8" t="s">
        <v>41</v>
      </c>
      <c r="N52" s="9" t="s">
        <v>160</v>
      </c>
      <c r="O52" s="22"/>
      <c r="P52" s="22"/>
      <c r="Q52" s="22"/>
      <c r="R52" s="22">
        <f t="shared" si="48"/>
        <v>0</v>
      </c>
      <c r="S52" s="22"/>
      <c r="T52" s="22">
        <v>18885742</v>
      </c>
      <c r="U52" s="22">
        <v>0</v>
      </c>
      <c r="V52" s="23">
        <f t="shared" si="49"/>
        <v>18885742</v>
      </c>
      <c r="W52" s="22">
        <v>18885742</v>
      </c>
      <c r="X52" s="25">
        <f t="shared" si="50"/>
        <v>1</v>
      </c>
      <c r="Y52" s="22">
        <v>18885742</v>
      </c>
      <c r="Z52" s="25">
        <f t="shared" si="51"/>
        <v>1</v>
      </c>
      <c r="AA52" s="22">
        <v>18885742</v>
      </c>
      <c r="AB52" s="25">
        <f t="shared" si="52"/>
        <v>1</v>
      </c>
    </row>
    <row r="53" spans="1:28" ht="40.799999999999997" x14ac:dyDescent="0.25">
      <c r="A53" s="9" t="s">
        <v>116</v>
      </c>
      <c r="B53" s="8" t="s">
        <v>117</v>
      </c>
      <c r="C53" s="9" t="s">
        <v>55</v>
      </c>
      <c r="D53" s="9" t="s">
        <v>50</v>
      </c>
      <c r="E53" s="9" t="s">
        <v>105</v>
      </c>
      <c r="F53" s="9" t="s">
        <v>153</v>
      </c>
      <c r="G53" s="9" t="s">
        <v>98</v>
      </c>
      <c r="H53" s="8" t="s">
        <v>106</v>
      </c>
      <c r="I53" s="8" t="s">
        <v>154</v>
      </c>
      <c r="J53" s="11" t="s">
        <v>111</v>
      </c>
      <c r="K53" s="9" t="s">
        <v>162</v>
      </c>
      <c r="L53" s="9" t="s">
        <v>54</v>
      </c>
      <c r="M53" s="8" t="s">
        <v>41</v>
      </c>
      <c r="N53" s="9" t="s">
        <v>160</v>
      </c>
      <c r="O53" s="22"/>
      <c r="P53" s="22"/>
      <c r="Q53" s="22"/>
      <c r="R53" s="22">
        <f t="shared" si="48"/>
        <v>0</v>
      </c>
      <c r="S53" s="22"/>
      <c r="T53" s="22">
        <v>55153442.159999996</v>
      </c>
      <c r="U53" s="22">
        <v>0</v>
      </c>
      <c r="V53" s="23">
        <f t="shared" si="49"/>
        <v>55153442.159999996</v>
      </c>
      <c r="W53" s="22">
        <v>55153442.159999996</v>
      </c>
      <c r="X53" s="25">
        <f t="shared" si="50"/>
        <v>1</v>
      </c>
      <c r="Y53" s="22">
        <v>55153442.159999996</v>
      </c>
      <c r="Z53" s="25">
        <f t="shared" si="51"/>
        <v>1</v>
      </c>
      <c r="AA53" s="22">
        <v>55153442.159999996</v>
      </c>
      <c r="AB53" s="25">
        <f t="shared" si="52"/>
        <v>1</v>
      </c>
    </row>
    <row r="54" spans="1:28" ht="40.799999999999997" x14ac:dyDescent="0.25">
      <c r="A54" s="9" t="s">
        <v>116</v>
      </c>
      <c r="B54" s="8" t="s">
        <v>117</v>
      </c>
      <c r="C54" s="9" t="s">
        <v>55</v>
      </c>
      <c r="D54" s="9" t="s">
        <v>50</v>
      </c>
      <c r="E54" s="9" t="s">
        <v>105</v>
      </c>
      <c r="F54" s="9" t="s">
        <v>112</v>
      </c>
      <c r="G54" s="9" t="s">
        <v>98</v>
      </c>
      <c r="H54" s="8" t="s">
        <v>106</v>
      </c>
      <c r="I54" s="8" t="s">
        <v>113</v>
      </c>
      <c r="J54" s="11" t="s">
        <v>111</v>
      </c>
      <c r="K54" s="9" t="s">
        <v>162</v>
      </c>
      <c r="L54" s="9" t="s">
        <v>54</v>
      </c>
      <c r="M54" s="8" t="s">
        <v>41</v>
      </c>
      <c r="N54" s="9" t="s">
        <v>160</v>
      </c>
      <c r="O54" s="22"/>
      <c r="P54" s="22"/>
      <c r="Q54" s="22"/>
      <c r="R54" s="22">
        <f t="shared" si="48"/>
        <v>0</v>
      </c>
      <c r="S54" s="22"/>
      <c r="T54" s="22">
        <v>300101178.58999997</v>
      </c>
      <c r="U54" s="22">
        <v>0</v>
      </c>
      <c r="V54" s="23">
        <f t="shared" si="49"/>
        <v>300101178.58999997</v>
      </c>
      <c r="W54" s="22">
        <v>300101178.58999997</v>
      </c>
      <c r="X54" s="25">
        <f t="shared" si="50"/>
        <v>1</v>
      </c>
      <c r="Y54" s="22">
        <v>300101178.58999997</v>
      </c>
      <c r="Z54" s="25">
        <f t="shared" si="51"/>
        <v>1</v>
      </c>
      <c r="AA54" s="22">
        <v>300101178.58999997</v>
      </c>
      <c r="AB54" s="25">
        <f t="shared" si="52"/>
        <v>1</v>
      </c>
    </row>
    <row r="55" spans="1:28" ht="40.799999999999997" x14ac:dyDescent="0.25">
      <c r="A55" s="9" t="s">
        <v>116</v>
      </c>
      <c r="B55" s="8" t="s">
        <v>117</v>
      </c>
      <c r="C55" s="9" t="s">
        <v>55</v>
      </c>
      <c r="D55" s="9" t="s">
        <v>50</v>
      </c>
      <c r="E55" s="9" t="s">
        <v>105</v>
      </c>
      <c r="F55" s="9" t="s">
        <v>112</v>
      </c>
      <c r="G55" s="9" t="s">
        <v>98</v>
      </c>
      <c r="H55" s="8" t="s">
        <v>106</v>
      </c>
      <c r="I55" s="8" t="s">
        <v>113</v>
      </c>
      <c r="J55" s="11" t="s">
        <v>111</v>
      </c>
      <c r="K55" s="9" t="s">
        <v>162</v>
      </c>
      <c r="L55" s="9" t="s">
        <v>163</v>
      </c>
      <c r="M55" s="8" t="s">
        <v>41</v>
      </c>
      <c r="N55" s="9" t="s">
        <v>160</v>
      </c>
      <c r="O55" s="22"/>
      <c r="P55" s="22"/>
      <c r="Q55" s="22"/>
      <c r="R55" s="22">
        <f t="shared" si="48"/>
        <v>0</v>
      </c>
      <c r="S55" s="22"/>
      <c r="T55" s="22">
        <v>47387314.420000002</v>
      </c>
      <c r="U55" s="22">
        <v>0</v>
      </c>
      <c r="V55" s="23">
        <f t="shared" si="49"/>
        <v>47387314.420000002</v>
      </c>
      <c r="W55" s="22">
        <v>47387314.420000002</v>
      </c>
      <c r="X55" s="25">
        <f t="shared" si="50"/>
        <v>1</v>
      </c>
      <c r="Y55" s="22">
        <v>47387314.420000002</v>
      </c>
      <c r="Z55" s="25">
        <f t="shared" si="51"/>
        <v>1</v>
      </c>
      <c r="AA55" s="22">
        <v>47387314.420000002</v>
      </c>
      <c r="AB55" s="25">
        <f t="shared" si="52"/>
        <v>1</v>
      </c>
    </row>
    <row r="56" spans="1:28" ht="30.6" x14ac:dyDescent="0.25">
      <c r="A56" s="9" t="s">
        <v>107</v>
      </c>
      <c r="B56" s="8" t="s">
        <v>108</v>
      </c>
      <c r="C56" s="9" t="s">
        <v>55</v>
      </c>
      <c r="D56" s="9" t="s">
        <v>50</v>
      </c>
      <c r="E56" s="9" t="s">
        <v>105</v>
      </c>
      <c r="F56" s="9" t="s">
        <v>151</v>
      </c>
      <c r="G56" s="9" t="s">
        <v>98</v>
      </c>
      <c r="H56" s="8" t="s">
        <v>106</v>
      </c>
      <c r="I56" s="8" t="s">
        <v>152</v>
      </c>
      <c r="J56" s="11" t="s">
        <v>111</v>
      </c>
      <c r="K56" s="9" t="s">
        <v>159</v>
      </c>
      <c r="L56" s="9" t="s">
        <v>54</v>
      </c>
      <c r="M56" s="8" t="s">
        <v>41</v>
      </c>
      <c r="N56" s="9" t="s">
        <v>164</v>
      </c>
      <c r="O56" s="22"/>
      <c r="P56" s="22"/>
      <c r="Q56" s="22"/>
      <c r="R56" s="22">
        <f t="shared" si="48"/>
        <v>0</v>
      </c>
      <c r="S56" s="22"/>
      <c r="T56" s="22">
        <v>25860650</v>
      </c>
      <c r="U56" s="22">
        <v>0</v>
      </c>
      <c r="V56" s="23">
        <f t="shared" si="49"/>
        <v>25860650</v>
      </c>
      <c r="W56" s="22">
        <v>25860650</v>
      </c>
      <c r="X56" s="25">
        <f t="shared" si="50"/>
        <v>1</v>
      </c>
      <c r="Y56" s="22">
        <v>25860650</v>
      </c>
      <c r="Z56" s="25">
        <f t="shared" si="51"/>
        <v>1</v>
      </c>
      <c r="AA56" s="22">
        <v>25860650</v>
      </c>
      <c r="AB56" s="25">
        <f t="shared" si="52"/>
        <v>1</v>
      </c>
    </row>
    <row r="57" spans="1:28" ht="30.6" x14ac:dyDescent="0.25">
      <c r="A57" s="9" t="s">
        <v>107</v>
      </c>
      <c r="B57" s="8" t="s">
        <v>108</v>
      </c>
      <c r="C57" s="9" t="s">
        <v>55</v>
      </c>
      <c r="D57" s="9" t="s">
        <v>50</v>
      </c>
      <c r="E57" s="9" t="s">
        <v>105</v>
      </c>
      <c r="F57" s="9" t="s">
        <v>151</v>
      </c>
      <c r="G57" s="9" t="s">
        <v>98</v>
      </c>
      <c r="H57" s="8" t="s">
        <v>106</v>
      </c>
      <c r="I57" s="8" t="s">
        <v>152</v>
      </c>
      <c r="J57" s="11" t="s">
        <v>111</v>
      </c>
      <c r="K57" s="9" t="s">
        <v>159</v>
      </c>
      <c r="L57" s="9" t="s">
        <v>54</v>
      </c>
      <c r="M57" s="8" t="s">
        <v>41</v>
      </c>
      <c r="N57" s="9" t="s">
        <v>160</v>
      </c>
      <c r="O57" s="22"/>
      <c r="P57" s="22"/>
      <c r="Q57" s="22"/>
      <c r="R57" s="22">
        <f t="shared" si="48"/>
        <v>0</v>
      </c>
      <c r="S57" s="22"/>
      <c r="T57" s="22">
        <v>69159819.890000001</v>
      </c>
      <c r="U57" s="22">
        <v>0</v>
      </c>
      <c r="V57" s="23">
        <f t="shared" si="49"/>
        <v>69159819.890000001</v>
      </c>
      <c r="W57" s="22">
        <v>69159819.890000001</v>
      </c>
      <c r="X57" s="25">
        <f t="shared" si="50"/>
        <v>1</v>
      </c>
      <c r="Y57" s="22">
        <v>69159819.890000001</v>
      </c>
      <c r="Z57" s="25">
        <f t="shared" si="51"/>
        <v>1</v>
      </c>
      <c r="AA57" s="22">
        <v>69159819.890000001</v>
      </c>
      <c r="AB57" s="25">
        <f t="shared" si="52"/>
        <v>1</v>
      </c>
    </row>
    <row r="58" spans="1:28" ht="30.6" x14ac:dyDescent="0.25">
      <c r="A58" s="9" t="s">
        <v>107</v>
      </c>
      <c r="B58" s="8" t="s">
        <v>108</v>
      </c>
      <c r="C58" s="9" t="s">
        <v>55</v>
      </c>
      <c r="D58" s="9" t="s">
        <v>50</v>
      </c>
      <c r="E58" s="9" t="s">
        <v>105</v>
      </c>
      <c r="F58" s="9" t="s">
        <v>151</v>
      </c>
      <c r="G58" s="9" t="s">
        <v>98</v>
      </c>
      <c r="H58" s="8" t="s">
        <v>106</v>
      </c>
      <c r="I58" s="8" t="s">
        <v>152</v>
      </c>
      <c r="J58" s="11" t="s">
        <v>111</v>
      </c>
      <c r="K58" s="9" t="s">
        <v>159</v>
      </c>
      <c r="L58" s="9" t="s">
        <v>54</v>
      </c>
      <c r="M58" s="8" t="s">
        <v>41</v>
      </c>
      <c r="N58" s="9" t="s">
        <v>159</v>
      </c>
      <c r="O58" s="22"/>
      <c r="P58" s="22"/>
      <c r="Q58" s="22"/>
      <c r="R58" s="22">
        <f t="shared" si="48"/>
        <v>0</v>
      </c>
      <c r="S58" s="22"/>
      <c r="T58" s="22">
        <v>72291850.530000001</v>
      </c>
      <c r="U58" s="22">
        <v>0</v>
      </c>
      <c r="V58" s="23">
        <f t="shared" si="49"/>
        <v>72291850.530000001</v>
      </c>
      <c r="W58" s="22">
        <v>72291850.530000001</v>
      </c>
      <c r="X58" s="25">
        <f t="shared" si="50"/>
        <v>1</v>
      </c>
      <c r="Y58" s="22">
        <v>72291850.530000001</v>
      </c>
      <c r="Z58" s="25">
        <f t="shared" si="51"/>
        <v>1</v>
      </c>
      <c r="AA58" s="22">
        <v>72291850.530000001</v>
      </c>
      <c r="AB58" s="25">
        <f t="shared" si="52"/>
        <v>1</v>
      </c>
    </row>
    <row r="59" spans="1:28" ht="30.6" x14ac:dyDescent="0.25">
      <c r="A59" s="9" t="s">
        <v>107</v>
      </c>
      <c r="B59" s="8" t="s">
        <v>108</v>
      </c>
      <c r="C59" s="9" t="s">
        <v>55</v>
      </c>
      <c r="D59" s="9" t="s">
        <v>50</v>
      </c>
      <c r="E59" s="9" t="s">
        <v>105</v>
      </c>
      <c r="F59" s="9" t="s">
        <v>118</v>
      </c>
      <c r="G59" s="9" t="s">
        <v>98</v>
      </c>
      <c r="H59" s="8" t="s">
        <v>106</v>
      </c>
      <c r="I59" s="8" t="s">
        <v>94</v>
      </c>
      <c r="J59" s="11" t="s">
        <v>119</v>
      </c>
      <c r="K59" s="9" t="s">
        <v>159</v>
      </c>
      <c r="L59" s="9" t="s">
        <v>54</v>
      </c>
      <c r="M59" s="8" t="s">
        <v>41</v>
      </c>
      <c r="N59" s="9" t="s">
        <v>159</v>
      </c>
      <c r="O59" s="22"/>
      <c r="P59" s="22"/>
      <c r="Q59" s="22"/>
      <c r="R59" s="22">
        <f t="shared" si="48"/>
        <v>0</v>
      </c>
      <c r="S59" s="22"/>
      <c r="T59" s="22">
        <v>5128191.03</v>
      </c>
      <c r="U59" s="22">
        <v>0</v>
      </c>
      <c r="V59" s="23">
        <f t="shared" si="49"/>
        <v>5128191.03</v>
      </c>
      <c r="W59" s="22">
        <v>5128191.03</v>
      </c>
      <c r="X59" s="25">
        <f t="shared" si="50"/>
        <v>1</v>
      </c>
      <c r="Y59" s="22">
        <v>5128191.03</v>
      </c>
      <c r="Z59" s="25">
        <f t="shared" si="51"/>
        <v>1</v>
      </c>
      <c r="AA59" s="22">
        <v>5128191.03</v>
      </c>
      <c r="AB59" s="25">
        <f t="shared" si="52"/>
        <v>1</v>
      </c>
    </row>
    <row r="60" spans="1:28" ht="40.799999999999997" x14ac:dyDescent="0.25">
      <c r="A60" s="9" t="s">
        <v>107</v>
      </c>
      <c r="B60" s="8" t="s">
        <v>108</v>
      </c>
      <c r="C60" s="9" t="s">
        <v>55</v>
      </c>
      <c r="D60" s="9" t="s">
        <v>50</v>
      </c>
      <c r="E60" s="9" t="s">
        <v>105</v>
      </c>
      <c r="F60" s="9" t="s">
        <v>153</v>
      </c>
      <c r="G60" s="9" t="s">
        <v>98</v>
      </c>
      <c r="H60" s="8" t="s">
        <v>106</v>
      </c>
      <c r="I60" s="8" t="s">
        <v>154</v>
      </c>
      <c r="J60" s="11" t="s">
        <v>111</v>
      </c>
      <c r="K60" s="9" t="s">
        <v>159</v>
      </c>
      <c r="L60" s="9" t="s">
        <v>54</v>
      </c>
      <c r="M60" s="8" t="s">
        <v>41</v>
      </c>
      <c r="N60" s="9" t="s">
        <v>164</v>
      </c>
      <c r="O60" s="22"/>
      <c r="P60" s="22"/>
      <c r="Q60" s="22"/>
      <c r="R60" s="22">
        <f t="shared" si="48"/>
        <v>0</v>
      </c>
      <c r="S60" s="22"/>
      <c r="T60" s="22">
        <v>85690476.390000001</v>
      </c>
      <c r="U60" s="22">
        <v>0</v>
      </c>
      <c r="V60" s="23">
        <f t="shared" si="49"/>
        <v>85690476.390000001</v>
      </c>
      <c r="W60" s="22">
        <v>85690476.390000001</v>
      </c>
      <c r="X60" s="25">
        <f t="shared" si="50"/>
        <v>1</v>
      </c>
      <c r="Y60" s="22">
        <v>85690476.390000001</v>
      </c>
      <c r="Z60" s="25">
        <f t="shared" si="51"/>
        <v>1</v>
      </c>
      <c r="AA60" s="22">
        <v>85690476.390000001</v>
      </c>
      <c r="AB60" s="25">
        <f t="shared" si="52"/>
        <v>1</v>
      </c>
    </row>
    <row r="61" spans="1:28" ht="40.799999999999997" x14ac:dyDescent="0.25">
      <c r="A61" s="9" t="s">
        <v>107</v>
      </c>
      <c r="B61" s="8" t="s">
        <v>108</v>
      </c>
      <c r="C61" s="9" t="s">
        <v>55</v>
      </c>
      <c r="D61" s="9" t="s">
        <v>50</v>
      </c>
      <c r="E61" s="9" t="s">
        <v>105</v>
      </c>
      <c r="F61" s="9" t="s">
        <v>153</v>
      </c>
      <c r="G61" s="9" t="s">
        <v>98</v>
      </c>
      <c r="H61" s="8" t="s">
        <v>106</v>
      </c>
      <c r="I61" s="8" t="s">
        <v>154</v>
      </c>
      <c r="J61" s="11" t="s">
        <v>111</v>
      </c>
      <c r="K61" s="9" t="s">
        <v>159</v>
      </c>
      <c r="L61" s="9" t="s">
        <v>54</v>
      </c>
      <c r="M61" s="8" t="s">
        <v>41</v>
      </c>
      <c r="N61" s="9" t="s">
        <v>160</v>
      </c>
      <c r="O61" s="22"/>
      <c r="P61" s="22"/>
      <c r="Q61" s="22"/>
      <c r="R61" s="22">
        <f t="shared" si="48"/>
        <v>0</v>
      </c>
      <c r="S61" s="22"/>
      <c r="T61" s="22">
        <v>230836424.37</v>
      </c>
      <c r="U61" s="22">
        <v>0</v>
      </c>
      <c r="V61" s="23">
        <f t="shared" si="49"/>
        <v>230836424.37</v>
      </c>
      <c r="W61" s="22">
        <v>230836424.37</v>
      </c>
      <c r="X61" s="25">
        <f t="shared" si="50"/>
        <v>1</v>
      </c>
      <c r="Y61" s="22">
        <v>230836424.37</v>
      </c>
      <c r="Z61" s="25">
        <f t="shared" si="51"/>
        <v>1</v>
      </c>
      <c r="AA61" s="22">
        <v>230836424.37</v>
      </c>
      <c r="AB61" s="25">
        <f t="shared" si="52"/>
        <v>1</v>
      </c>
    </row>
    <row r="62" spans="1:28" ht="40.799999999999997" x14ac:dyDescent="0.25">
      <c r="A62" s="9" t="s">
        <v>107</v>
      </c>
      <c r="B62" s="8" t="s">
        <v>108</v>
      </c>
      <c r="C62" s="9" t="s">
        <v>55</v>
      </c>
      <c r="D62" s="9" t="s">
        <v>50</v>
      </c>
      <c r="E62" s="9" t="s">
        <v>105</v>
      </c>
      <c r="F62" s="9" t="s">
        <v>153</v>
      </c>
      <c r="G62" s="9" t="s">
        <v>98</v>
      </c>
      <c r="H62" s="8" t="s">
        <v>106</v>
      </c>
      <c r="I62" s="8" t="s">
        <v>154</v>
      </c>
      <c r="J62" s="11" t="s">
        <v>111</v>
      </c>
      <c r="K62" s="9" t="s">
        <v>159</v>
      </c>
      <c r="L62" s="9" t="s">
        <v>54</v>
      </c>
      <c r="M62" s="8" t="s">
        <v>41</v>
      </c>
      <c r="N62" s="9" t="s">
        <v>159</v>
      </c>
      <c r="O62" s="22"/>
      <c r="P62" s="22"/>
      <c r="Q62" s="22"/>
      <c r="R62" s="22">
        <f t="shared" si="48"/>
        <v>0</v>
      </c>
      <c r="S62" s="22"/>
      <c r="T62" s="22">
        <v>225595115.97</v>
      </c>
      <c r="U62" s="22">
        <v>0</v>
      </c>
      <c r="V62" s="23">
        <f t="shared" si="49"/>
        <v>225595115.97</v>
      </c>
      <c r="W62" s="22">
        <v>225595115.97</v>
      </c>
      <c r="X62" s="25">
        <f t="shared" si="50"/>
        <v>1</v>
      </c>
      <c r="Y62" s="22">
        <v>225595115.97</v>
      </c>
      <c r="Z62" s="25">
        <f t="shared" si="51"/>
        <v>1</v>
      </c>
      <c r="AA62" s="22">
        <v>225595115.97</v>
      </c>
      <c r="AB62" s="25">
        <f t="shared" si="52"/>
        <v>1</v>
      </c>
    </row>
    <row r="63" spans="1:28" ht="40.799999999999997" x14ac:dyDescent="0.25">
      <c r="A63" s="9" t="s">
        <v>107</v>
      </c>
      <c r="B63" s="8" t="s">
        <v>108</v>
      </c>
      <c r="C63" s="9" t="s">
        <v>55</v>
      </c>
      <c r="D63" s="9" t="s">
        <v>50</v>
      </c>
      <c r="E63" s="9" t="s">
        <v>105</v>
      </c>
      <c r="F63" s="9" t="s">
        <v>112</v>
      </c>
      <c r="G63" s="9" t="s">
        <v>98</v>
      </c>
      <c r="H63" s="8" t="s">
        <v>106</v>
      </c>
      <c r="I63" s="8" t="s">
        <v>113</v>
      </c>
      <c r="J63" s="11" t="s">
        <v>111</v>
      </c>
      <c r="K63" s="9" t="s">
        <v>159</v>
      </c>
      <c r="L63" s="9" t="s">
        <v>54</v>
      </c>
      <c r="M63" s="8" t="s">
        <v>41</v>
      </c>
      <c r="N63" s="9" t="s">
        <v>164</v>
      </c>
      <c r="O63" s="22"/>
      <c r="P63" s="22"/>
      <c r="Q63" s="22"/>
      <c r="R63" s="22">
        <f t="shared" si="48"/>
        <v>0</v>
      </c>
      <c r="S63" s="22"/>
      <c r="T63" s="22">
        <v>20084.669999999998</v>
      </c>
      <c r="U63" s="22">
        <v>0</v>
      </c>
      <c r="V63" s="23">
        <f t="shared" si="49"/>
        <v>20084.669999999998</v>
      </c>
      <c r="W63" s="22">
        <v>20084.669999999998</v>
      </c>
      <c r="X63" s="25">
        <f t="shared" si="50"/>
        <v>1</v>
      </c>
      <c r="Y63" s="22">
        <v>20084.669999999998</v>
      </c>
      <c r="Z63" s="25">
        <f t="shared" si="51"/>
        <v>1</v>
      </c>
      <c r="AA63" s="22">
        <v>20084.669999999998</v>
      </c>
      <c r="AB63" s="25">
        <f t="shared" si="52"/>
        <v>1</v>
      </c>
    </row>
    <row r="64" spans="1:28" ht="40.799999999999997" x14ac:dyDescent="0.25">
      <c r="A64" s="9" t="s">
        <v>107</v>
      </c>
      <c r="B64" s="8" t="s">
        <v>108</v>
      </c>
      <c r="C64" s="9" t="s">
        <v>55</v>
      </c>
      <c r="D64" s="9" t="s">
        <v>50</v>
      </c>
      <c r="E64" s="9" t="s">
        <v>105</v>
      </c>
      <c r="F64" s="9" t="s">
        <v>112</v>
      </c>
      <c r="G64" s="9" t="s">
        <v>98</v>
      </c>
      <c r="H64" s="8" t="s">
        <v>106</v>
      </c>
      <c r="I64" s="8" t="s">
        <v>113</v>
      </c>
      <c r="J64" s="11" t="s">
        <v>111</v>
      </c>
      <c r="K64" s="9" t="s">
        <v>159</v>
      </c>
      <c r="L64" s="9" t="s">
        <v>54</v>
      </c>
      <c r="M64" s="8" t="s">
        <v>41</v>
      </c>
      <c r="N64" s="9" t="s">
        <v>160</v>
      </c>
      <c r="O64" s="22"/>
      <c r="P64" s="22"/>
      <c r="Q64" s="22"/>
      <c r="R64" s="22">
        <f t="shared" ref="R64" si="53">O64+P64+Q64</f>
        <v>0</v>
      </c>
      <c r="S64" s="22"/>
      <c r="T64" s="22">
        <v>84830023.519999996</v>
      </c>
      <c r="U64" s="22">
        <v>0</v>
      </c>
      <c r="V64" s="23">
        <f t="shared" ref="V64" si="54">R64+S64+T64+U64</f>
        <v>84830023.519999996</v>
      </c>
      <c r="W64" s="22">
        <v>84830023.519999996</v>
      </c>
      <c r="X64" s="25">
        <f t="shared" ref="X64" si="55">W64/V64</f>
        <v>1</v>
      </c>
      <c r="Y64" s="22">
        <v>84830023.519999996</v>
      </c>
      <c r="Z64" s="25">
        <f t="shared" ref="Z64" si="56">Y64/V64</f>
        <v>1</v>
      </c>
      <c r="AA64" s="22">
        <v>84830023.519999996</v>
      </c>
      <c r="AB64" s="25">
        <f t="shared" ref="AB64" si="57">AA64/V64</f>
        <v>1</v>
      </c>
    </row>
    <row r="65" spans="1:1026" s="15" customFormat="1" ht="40.799999999999997" x14ac:dyDescent="0.25">
      <c r="A65" s="27" t="s">
        <v>107</v>
      </c>
      <c r="B65" s="11" t="s">
        <v>108</v>
      </c>
      <c r="C65" s="27" t="s">
        <v>55</v>
      </c>
      <c r="D65" s="27" t="s">
        <v>50</v>
      </c>
      <c r="E65" s="27" t="s">
        <v>105</v>
      </c>
      <c r="F65" s="27" t="s">
        <v>112</v>
      </c>
      <c r="G65" s="27" t="s">
        <v>98</v>
      </c>
      <c r="H65" s="11" t="s">
        <v>106</v>
      </c>
      <c r="I65" s="11" t="s">
        <v>113</v>
      </c>
      <c r="J65" s="11" t="s">
        <v>111</v>
      </c>
      <c r="K65" s="27" t="s">
        <v>159</v>
      </c>
      <c r="L65" s="27" t="s">
        <v>54</v>
      </c>
      <c r="M65" s="11" t="s">
        <v>41</v>
      </c>
      <c r="N65" s="27" t="s">
        <v>159</v>
      </c>
      <c r="O65" s="22"/>
      <c r="P65" s="22"/>
      <c r="Q65" s="22"/>
      <c r="R65" s="22">
        <f t="shared" si="34"/>
        <v>0</v>
      </c>
      <c r="S65" s="22"/>
      <c r="T65" s="22">
        <v>71277685.269999996</v>
      </c>
      <c r="U65" s="22">
        <v>0</v>
      </c>
      <c r="V65" s="28">
        <f t="shared" si="39"/>
        <v>71277685.269999996</v>
      </c>
      <c r="W65" s="22">
        <v>71277685.269999996</v>
      </c>
      <c r="X65" s="25">
        <f t="shared" si="40"/>
        <v>1</v>
      </c>
      <c r="Y65" s="22">
        <v>71277685.269999996</v>
      </c>
      <c r="Z65" s="25">
        <f t="shared" si="41"/>
        <v>1</v>
      </c>
      <c r="AA65" s="22">
        <v>71277685.269999996</v>
      </c>
      <c r="AB65" s="25">
        <f t="shared" si="42"/>
        <v>1</v>
      </c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  <c r="HG65" s="14"/>
      <c r="HH65" s="14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  <c r="IX65" s="14"/>
      <c r="IY65" s="14"/>
      <c r="IZ65" s="14"/>
      <c r="JA65" s="14"/>
      <c r="JB65" s="14"/>
      <c r="JC65" s="14"/>
      <c r="JD65" s="14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  <c r="JP65" s="14"/>
      <c r="JQ65" s="14"/>
      <c r="JR65" s="14"/>
      <c r="JS65" s="14"/>
      <c r="JT65" s="14"/>
      <c r="JU65" s="14"/>
      <c r="JV65" s="14"/>
      <c r="JW65" s="14"/>
      <c r="JX65" s="14"/>
      <c r="JY65" s="14"/>
      <c r="JZ65" s="14"/>
      <c r="KA65" s="14"/>
      <c r="KB65" s="14"/>
      <c r="KC65" s="14"/>
      <c r="KD65" s="14"/>
      <c r="KE65" s="14"/>
      <c r="KF65" s="14"/>
      <c r="KG65" s="14"/>
      <c r="KH65" s="14"/>
      <c r="KI65" s="14"/>
      <c r="KJ65" s="14"/>
      <c r="KK65" s="14"/>
      <c r="KL65" s="14"/>
      <c r="KM65" s="14"/>
      <c r="KN65" s="14"/>
      <c r="KO65" s="14"/>
      <c r="KP65" s="14"/>
      <c r="KQ65" s="14"/>
      <c r="KR65" s="14"/>
      <c r="KS65" s="14"/>
      <c r="KT65" s="14"/>
      <c r="KU65" s="14"/>
      <c r="KV65" s="14"/>
      <c r="KW65" s="14"/>
      <c r="KX65" s="14"/>
      <c r="KY65" s="14"/>
      <c r="KZ65" s="14"/>
      <c r="LA65" s="14"/>
      <c r="LB65" s="14"/>
      <c r="LC65" s="14"/>
      <c r="LD65" s="14"/>
      <c r="LE65" s="14"/>
      <c r="LF65" s="14"/>
      <c r="LG65" s="14"/>
      <c r="LH65" s="14"/>
      <c r="LI65" s="14"/>
      <c r="LJ65" s="14"/>
      <c r="LK65" s="14"/>
      <c r="LL65" s="14"/>
      <c r="LM65" s="14"/>
      <c r="LN65" s="14"/>
      <c r="LO65" s="14"/>
      <c r="LP65" s="14"/>
      <c r="LQ65" s="14"/>
      <c r="LR65" s="14"/>
      <c r="LS65" s="14"/>
      <c r="LT65" s="14"/>
      <c r="LU65" s="14"/>
      <c r="LV65" s="14"/>
      <c r="LW65" s="14"/>
      <c r="LX65" s="14"/>
      <c r="LY65" s="14"/>
      <c r="LZ65" s="14"/>
      <c r="MA65" s="14"/>
      <c r="MB65" s="14"/>
      <c r="MC65" s="14"/>
      <c r="MD65" s="14"/>
      <c r="ME65" s="14"/>
      <c r="MF65" s="14"/>
      <c r="MG65" s="14"/>
      <c r="MH65" s="14"/>
      <c r="MI65" s="14"/>
      <c r="MJ65" s="14"/>
      <c r="MK65" s="14"/>
      <c r="ML65" s="14"/>
      <c r="MM65" s="14"/>
      <c r="MN65" s="14"/>
      <c r="MO65" s="14"/>
      <c r="MP65" s="14"/>
      <c r="MQ65" s="14"/>
      <c r="MR65" s="14"/>
      <c r="MS65" s="14"/>
      <c r="MT65" s="14"/>
      <c r="MU65" s="14"/>
      <c r="MV65" s="14"/>
      <c r="MW65" s="14"/>
      <c r="MX65" s="14"/>
      <c r="MY65" s="14"/>
      <c r="MZ65" s="14"/>
      <c r="NA65" s="14"/>
      <c r="NB65" s="14"/>
      <c r="NC65" s="14"/>
      <c r="ND65" s="14"/>
      <c r="NE65" s="14"/>
      <c r="NF65" s="14"/>
      <c r="NG65" s="14"/>
      <c r="NH65" s="14"/>
      <c r="NI65" s="14"/>
      <c r="NJ65" s="14"/>
      <c r="NK65" s="14"/>
      <c r="NL65" s="14"/>
      <c r="NM65" s="14"/>
      <c r="NN65" s="14"/>
      <c r="NO65" s="14"/>
      <c r="NP65" s="14"/>
      <c r="NQ65" s="14"/>
      <c r="NR65" s="14"/>
      <c r="NS65" s="14"/>
      <c r="NT65" s="14"/>
      <c r="NU65" s="14"/>
      <c r="NV65" s="14"/>
      <c r="NW65" s="14"/>
      <c r="NX65" s="14"/>
      <c r="NY65" s="14"/>
      <c r="NZ65" s="14"/>
      <c r="OA65" s="14"/>
      <c r="OB65" s="14"/>
      <c r="OC65" s="14"/>
      <c r="OD65" s="14"/>
      <c r="OE65" s="14"/>
      <c r="OF65" s="14"/>
      <c r="OG65" s="14"/>
      <c r="OH65" s="14"/>
      <c r="OI65" s="14"/>
      <c r="OJ65" s="14"/>
      <c r="OK65" s="14"/>
      <c r="OL65" s="14"/>
      <c r="OM65" s="14"/>
      <c r="ON65" s="14"/>
      <c r="OO65" s="14"/>
      <c r="OP65" s="14"/>
      <c r="OQ65" s="14"/>
      <c r="OR65" s="14"/>
      <c r="OS65" s="14"/>
      <c r="OT65" s="14"/>
      <c r="OU65" s="14"/>
      <c r="OV65" s="14"/>
      <c r="OW65" s="14"/>
      <c r="OX65" s="14"/>
      <c r="OY65" s="14"/>
      <c r="OZ65" s="14"/>
      <c r="PA65" s="14"/>
      <c r="PB65" s="14"/>
      <c r="PC65" s="14"/>
      <c r="PD65" s="14"/>
      <c r="PE65" s="14"/>
      <c r="PF65" s="14"/>
      <c r="PG65" s="14"/>
      <c r="PH65" s="14"/>
      <c r="PI65" s="14"/>
      <c r="PJ65" s="14"/>
      <c r="PK65" s="14"/>
      <c r="PL65" s="14"/>
      <c r="PM65" s="14"/>
      <c r="PN65" s="14"/>
      <c r="PO65" s="14"/>
      <c r="PP65" s="14"/>
      <c r="PQ65" s="14"/>
      <c r="PR65" s="14"/>
      <c r="PS65" s="14"/>
      <c r="PT65" s="14"/>
      <c r="PU65" s="14"/>
      <c r="PV65" s="14"/>
      <c r="PW65" s="14"/>
      <c r="PX65" s="14"/>
      <c r="PY65" s="14"/>
      <c r="PZ65" s="14"/>
      <c r="QA65" s="14"/>
      <c r="QB65" s="14"/>
      <c r="QC65" s="14"/>
      <c r="QD65" s="14"/>
      <c r="QE65" s="14"/>
      <c r="QF65" s="14"/>
      <c r="QG65" s="14"/>
      <c r="QH65" s="14"/>
      <c r="QI65" s="14"/>
      <c r="QJ65" s="14"/>
      <c r="QK65" s="14"/>
      <c r="QL65" s="14"/>
      <c r="QM65" s="14"/>
      <c r="QN65" s="14"/>
      <c r="QO65" s="14"/>
      <c r="QP65" s="14"/>
      <c r="QQ65" s="14"/>
      <c r="QR65" s="14"/>
      <c r="QS65" s="14"/>
      <c r="QT65" s="14"/>
      <c r="QU65" s="14"/>
      <c r="QV65" s="14"/>
      <c r="QW65" s="14"/>
      <c r="QX65" s="14"/>
      <c r="QY65" s="14"/>
      <c r="QZ65" s="14"/>
      <c r="RA65" s="14"/>
      <c r="RB65" s="14"/>
      <c r="RC65" s="14"/>
      <c r="RD65" s="14"/>
      <c r="RE65" s="14"/>
      <c r="RF65" s="14"/>
      <c r="RG65" s="14"/>
      <c r="RH65" s="14"/>
      <c r="RI65" s="14"/>
      <c r="RJ65" s="14"/>
      <c r="RK65" s="14"/>
      <c r="RL65" s="14"/>
      <c r="RM65" s="14"/>
      <c r="RN65" s="14"/>
      <c r="RO65" s="14"/>
      <c r="RP65" s="14"/>
      <c r="RQ65" s="14"/>
      <c r="RR65" s="14"/>
      <c r="RS65" s="14"/>
      <c r="RT65" s="14"/>
      <c r="RU65" s="14"/>
      <c r="RV65" s="14"/>
      <c r="RW65" s="14"/>
      <c r="RX65" s="14"/>
      <c r="RY65" s="14"/>
      <c r="RZ65" s="14"/>
      <c r="SA65" s="14"/>
      <c r="SB65" s="14"/>
      <c r="SC65" s="14"/>
      <c r="SD65" s="14"/>
      <c r="SE65" s="14"/>
      <c r="SF65" s="14"/>
      <c r="SG65" s="14"/>
      <c r="SH65" s="14"/>
      <c r="SI65" s="14"/>
      <c r="SJ65" s="14"/>
      <c r="SK65" s="14"/>
      <c r="SL65" s="14"/>
      <c r="SM65" s="14"/>
      <c r="SN65" s="14"/>
      <c r="SO65" s="14"/>
      <c r="SP65" s="14"/>
      <c r="SQ65" s="14"/>
      <c r="SR65" s="14"/>
      <c r="SS65" s="14"/>
      <c r="ST65" s="14"/>
      <c r="SU65" s="14"/>
      <c r="SV65" s="14"/>
      <c r="SW65" s="14"/>
      <c r="SX65" s="14"/>
      <c r="SY65" s="14"/>
      <c r="SZ65" s="14"/>
      <c r="TA65" s="14"/>
      <c r="TB65" s="14"/>
      <c r="TC65" s="14"/>
      <c r="TD65" s="14"/>
      <c r="TE65" s="14"/>
      <c r="TF65" s="14"/>
      <c r="TG65" s="14"/>
      <c r="TH65" s="14"/>
      <c r="TI65" s="14"/>
      <c r="TJ65" s="14"/>
      <c r="TK65" s="14"/>
      <c r="TL65" s="14"/>
      <c r="TM65" s="14"/>
      <c r="TN65" s="14"/>
      <c r="TO65" s="14"/>
      <c r="TP65" s="14"/>
      <c r="TQ65" s="14"/>
      <c r="TR65" s="14"/>
      <c r="TS65" s="14"/>
      <c r="TT65" s="14"/>
      <c r="TU65" s="14"/>
      <c r="TV65" s="14"/>
      <c r="TW65" s="14"/>
      <c r="TX65" s="14"/>
      <c r="TY65" s="14"/>
      <c r="TZ65" s="14"/>
      <c r="UA65" s="14"/>
      <c r="UB65" s="14"/>
      <c r="UC65" s="14"/>
      <c r="UD65" s="14"/>
      <c r="UE65" s="14"/>
      <c r="UF65" s="14"/>
      <c r="UG65" s="14"/>
      <c r="UH65" s="14"/>
      <c r="UI65" s="14"/>
      <c r="UJ65" s="14"/>
      <c r="UK65" s="14"/>
      <c r="UL65" s="14"/>
      <c r="UM65" s="14"/>
      <c r="UN65" s="14"/>
      <c r="UO65" s="14"/>
      <c r="UP65" s="14"/>
      <c r="UQ65" s="14"/>
      <c r="UR65" s="14"/>
      <c r="US65" s="14"/>
      <c r="UT65" s="14"/>
      <c r="UU65" s="14"/>
      <c r="UV65" s="14"/>
      <c r="UW65" s="14"/>
      <c r="UX65" s="14"/>
      <c r="UY65" s="14"/>
      <c r="UZ65" s="14"/>
      <c r="VA65" s="14"/>
      <c r="VB65" s="14"/>
      <c r="VC65" s="14"/>
      <c r="VD65" s="14"/>
      <c r="VE65" s="14"/>
      <c r="VF65" s="14"/>
      <c r="VG65" s="14"/>
      <c r="VH65" s="14"/>
      <c r="VI65" s="14"/>
      <c r="VJ65" s="14"/>
      <c r="VK65" s="14"/>
      <c r="VL65" s="14"/>
      <c r="VM65" s="14"/>
      <c r="VN65" s="14"/>
      <c r="VO65" s="14"/>
      <c r="VP65" s="14"/>
      <c r="VQ65" s="14"/>
      <c r="VR65" s="14"/>
      <c r="VS65" s="14"/>
      <c r="VT65" s="14"/>
      <c r="VU65" s="14"/>
      <c r="VV65" s="14"/>
      <c r="VW65" s="14"/>
      <c r="VX65" s="14"/>
      <c r="VY65" s="14"/>
      <c r="VZ65" s="14"/>
      <c r="WA65" s="14"/>
      <c r="WB65" s="14"/>
      <c r="WC65" s="14"/>
      <c r="WD65" s="14"/>
      <c r="WE65" s="14"/>
      <c r="WF65" s="14"/>
      <c r="WG65" s="14"/>
      <c r="WH65" s="14"/>
      <c r="WI65" s="14"/>
      <c r="WJ65" s="14"/>
      <c r="WK65" s="14"/>
      <c r="WL65" s="14"/>
      <c r="WM65" s="14"/>
      <c r="WN65" s="14"/>
      <c r="WO65" s="14"/>
      <c r="WP65" s="14"/>
      <c r="WQ65" s="14"/>
      <c r="WR65" s="14"/>
      <c r="WS65" s="14"/>
      <c r="WT65" s="14"/>
      <c r="WU65" s="14"/>
      <c r="WV65" s="14"/>
      <c r="WW65" s="14"/>
      <c r="WX65" s="14"/>
      <c r="WY65" s="14"/>
      <c r="WZ65" s="14"/>
      <c r="XA65" s="14"/>
      <c r="XB65" s="14"/>
      <c r="XC65" s="14"/>
      <c r="XD65" s="14"/>
      <c r="XE65" s="14"/>
      <c r="XF65" s="14"/>
      <c r="XG65" s="14"/>
      <c r="XH65" s="14"/>
      <c r="XI65" s="14"/>
      <c r="XJ65" s="14"/>
      <c r="XK65" s="14"/>
      <c r="XL65" s="14"/>
      <c r="XM65" s="14"/>
      <c r="XN65" s="14"/>
      <c r="XO65" s="14"/>
      <c r="XP65" s="14"/>
      <c r="XQ65" s="14"/>
      <c r="XR65" s="14"/>
      <c r="XS65" s="14"/>
      <c r="XT65" s="14"/>
      <c r="XU65" s="14"/>
      <c r="XV65" s="14"/>
      <c r="XW65" s="14"/>
      <c r="XX65" s="14"/>
      <c r="XY65" s="14"/>
      <c r="XZ65" s="14"/>
      <c r="YA65" s="14"/>
      <c r="YB65" s="14"/>
      <c r="YC65" s="14"/>
      <c r="YD65" s="14"/>
      <c r="YE65" s="14"/>
      <c r="YF65" s="14"/>
      <c r="YG65" s="14"/>
      <c r="YH65" s="14"/>
      <c r="YI65" s="14"/>
      <c r="YJ65" s="14"/>
      <c r="YK65" s="14"/>
      <c r="YL65" s="14"/>
      <c r="YM65" s="14"/>
      <c r="YN65" s="14"/>
      <c r="YO65" s="14"/>
      <c r="YP65" s="14"/>
      <c r="YQ65" s="14"/>
      <c r="YR65" s="14"/>
      <c r="YS65" s="14"/>
      <c r="YT65" s="14"/>
      <c r="YU65" s="14"/>
      <c r="YV65" s="14"/>
      <c r="YW65" s="14"/>
      <c r="YX65" s="14"/>
      <c r="YY65" s="14"/>
      <c r="YZ65" s="14"/>
      <c r="ZA65" s="14"/>
      <c r="ZB65" s="14"/>
      <c r="ZC65" s="14"/>
      <c r="ZD65" s="14"/>
      <c r="ZE65" s="14"/>
      <c r="ZF65" s="14"/>
      <c r="ZG65" s="14"/>
      <c r="ZH65" s="14"/>
      <c r="ZI65" s="14"/>
      <c r="ZJ65" s="14"/>
      <c r="ZK65" s="14"/>
      <c r="ZL65" s="14"/>
      <c r="ZM65" s="14"/>
      <c r="ZN65" s="14"/>
      <c r="ZO65" s="14"/>
      <c r="ZP65" s="14"/>
      <c r="ZQ65" s="14"/>
      <c r="ZR65" s="14"/>
      <c r="ZS65" s="14"/>
      <c r="ZT65" s="14"/>
      <c r="ZU65" s="14"/>
      <c r="ZV65" s="14"/>
      <c r="ZW65" s="14"/>
      <c r="ZX65" s="14"/>
      <c r="ZY65" s="14"/>
      <c r="ZZ65" s="14"/>
      <c r="AAA65" s="14"/>
      <c r="AAB65" s="14"/>
      <c r="AAC65" s="14"/>
      <c r="AAD65" s="14"/>
      <c r="AAE65" s="14"/>
      <c r="AAF65" s="14"/>
      <c r="AAG65" s="14"/>
      <c r="AAH65" s="14"/>
      <c r="AAI65" s="14"/>
      <c r="AAJ65" s="14"/>
      <c r="AAK65" s="14"/>
      <c r="AAL65" s="14"/>
      <c r="AAM65" s="14"/>
      <c r="AAN65" s="14"/>
      <c r="AAO65" s="14"/>
      <c r="AAP65" s="14"/>
      <c r="AAQ65" s="14"/>
      <c r="AAR65" s="14"/>
      <c r="AAS65" s="14"/>
      <c r="AAT65" s="14"/>
      <c r="AAU65" s="14"/>
      <c r="AAV65" s="14"/>
      <c r="AAW65" s="14"/>
      <c r="AAX65" s="14"/>
      <c r="AAY65" s="14"/>
      <c r="AAZ65" s="14"/>
      <c r="ABA65" s="14"/>
      <c r="ABB65" s="14"/>
      <c r="ABC65" s="14"/>
      <c r="ABD65" s="14"/>
      <c r="ABE65" s="14"/>
      <c r="ABF65" s="14"/>
      <c r="ABG65" s="14"/>
      <c r="ABH65" s="14"/>
      <c r="ABI65" s="14"/>
      <c r="ABJ65" s="14"/>
      <c r="ABK65" s="14"/>
      <c r="ABL65" s="14"/>
      <c r="ABM65" s="14"/>
      <c r="ABN65" s="14"/>
      <c r="ABO65" s="14"/>
      <c r="ABP65" s="14"/>
      <c r="ABQ65" s="14"/>
      <c r="ABR65" s="14"/>
      <c r="ABS65" s="14"/>
      <c r="ABT65" s="14"/>
      <c r="ABU65" s="14"/>
      <c r="ABV65" s="14"/>
      <c r="ABW65" s="14"/>
      <c r="ABX65" s="14"/>
      <c r="ABY65" s="14"/>
      <c r="ABZ65" s="14"/>
      <c r="ACA65" s="14"/>
      <c r="ACB65" s="14"/>
      <c r="ACC65" s="14"/>
      <c r="ACD65" s="14"/>
      <c r="ACE65" s="14"/>
      <c r="ACF65" s="14"/>
      <c r="ACG65" s="14"/>
      <c r="ACH65" s="14"/>
      <c r="ACI65" s="14"/>
      <c r="ACJ65" s="14"/>
      <c r="ACK65" s="14"/>
      <c r="ACL65" s="14"/>
      <c r="ACM65" s="14"/>
      <c r="ACN65" s="14"/>
      <c r="ACO65" s="14"/>
      <c r="ACP65" s="14"/>
      <c r="ACQ65" s="14"/>
      <c r="ACR65" s="14"/>
      <c r="ACS65" s="14"/>
      <c r="ACT65" s="14"/>
      <c r="ACU65" s="14"/>
      <c r="ACV65" s="14"/>
      <c r="ACW65" s="14"/>
      <c r="ACX65" s="14"/>
      <c r="ACY65" s="14"/>
      <c r="ACZ65" s="14"/>
      <c r="ADA65" s="14"/>
      <c r="ADB65" s="14"/>
      <c r="ADC65" s="14"/>
      <c r="ADD65" s="14"/>
      <c r="ADE65" s="14"/>
      <c r="ADF65" s="14"/>
      <c r="ADG65" s="14"/>
      <c r="ADH65" s="14"/>
      <c r="ADI65" s="14"/>
      <c r="ADJ65" s="14"/>
      <c r="ADK65" s="14"/>
      <c r="ADL65" s="14"/>
      <c r="ADM65" s="14"/>
      <c r="ADN65" s="14"/>
      <c r="ADO65" s="14"/>
      <c r="ADP65" s="14"/>
      <c r="ADQ65" s="14"/>
      <c r="ADR65" s="14"/>
      <c r="ADS65" s="14"/>
      <c r="ADT65" s="14"/>
      <c r="ADU65" s="14"/>
      <c r="ADV65" s="14"/>
      <c r="ADW65" s="14"/>
      <c r="ADX65" s="14"/>
      <c r="ADY65" s="14"/>
      <c r="ADZ65" s="14"/>
      <c r="AEA65" s="14"/>
      <c r="AEB65" s="14"/>
      <c r="AEC65" s="14"/>
      <c r="AED65" s="14"/>
      <c r="AEE65" s="14"/>
      <c r="AEF65" s="14"/>
      <c r="AEG65" s="14"/>
      <c r="AEH65" s="14"/>
      <c r="AEI65" s="14"/>
      <c r="AEJ65" s="14"/>
      <c r="AEK65" s="14"/>
      <c r="AEL65" s="14"/>
      <c r="AEM65" s="14"/>
      <c r="AEN65" s="14"/>
      <c r="AEO65" s="14"/>
      <c r="AEP65" s="14"/>
      <c r="AEQ65" s="14"/>
      <c r="AER65" s="14"/>
      <c r="AES65" s="14"/>
      <c r="AET65" s="14"/>
      <c r="AEU65" s="14"/>
      <c r="AEV65" s="14"/>
      <c r="AEW65" s="14"/>
      <c r="AEX65" s="14"/>
      <c r="AEY65" s="14"/>
      <c r="AEZ65" s="14"/>
      <c r="AFA65" s="14"/>
      <c r="AFB65" s="14"/>
      <c r="AFC65" s="14"/>
      <c r="AFD65" s="14"/>
      <c r="AFE65" s="14"/>
      <c r="AFF65" s="14"/>
      <c r="AFG65" s="14"/>
      <c r="AFH65" s="14"/>
      <c r="AFI65" s="14"/>
      <c r="AFJ65" s="14"/>
      <c r="AFK65" s="14"/>
      <c r="AFL65" s="14"/>
      <c r="AFM65" s="14"/>
      <c r="AFN65" s="14"/>
      <c r="AFO65" s="14"/>
      <c r="AFP65" s="14"/>
      <c r="AFQ65" s="14"/>
      <c r="AFR65" s="14"/>
      <c r="AFS65" s="14"/>
      <c r="AFT65" s="14"/>
      <c r="AFU65" s="14"/>
      <c r="AFV65" s="14"/>
      <c r="AFW65" s="14"/>
      <c r="AFX65" s="14"/>
      <c r="AFY65" s="14"/>
      <c r="AFZ65" s="14"/>
      <c r="AGA65" s="14"/>
      <c r="AGB65" s="14"/>
      <c r="AGC65" s="14"/>
      <c r="AGD65" s="14"/>
      <c r="AGE65" s="14"/>
      <c r="AGF65" s="14"/>
      <c r="AGG65" s="14"/>
      <c r="AGH65" s="14"/>
      <c r="AGI65" s="14"/>
      <c r="AGJ65" s="14"/>
      <c r="AGK65" s="14"/>
      <c r="AGL65" s="14"/>
      <c r="AGM65" s="14"/>
      <c r="AGN65" s="14"/>
      <c r="AGO65" s="14"/>
      <c r="AGP65" s="14"/>
      <c r="AGQ65" s="14"/>
      <c r="AGR65" s="14"/>
      <c r="AGS65" s="14"/>
      <c r="AGT65" s="14"/>
      <c r="AGU65" s="14"/>
      <c r="AGV65" s="14"/>
      <c r="AGW65" s="14"/>
      <c r="AGX65" s="14"/>
      <c r="AGY65" s="14"/>
      <c r="AGZ65" s="14"/>
      <c r="AHA65" s="14"/>
      <c r="AHB65" s="14"/>
      <c r="AHC65" s="14"/>
      <c r="AHD65" s="14"/>
      <c r="AHE65" s="14"/>
      <c r="AHF65" s="14"/>
      <c r="AHG65" s="14"/>
      <c r="AHH65" s="14"/>
      <c r="AHI65" s="14"/>
      <c r="AHJ65" s="14"/>
      <c r="AHK65" s="14"/>
      <c r="AHL65" s="14"/>
      <c r="AHM65" s="14"/>
      <c r="AHN65" s="14"/>
      <c r="AHO65" s="14"/>
      <c r="AHP65" s="14"/>
      <c r="AHQ65" s="14"/>
      <c r="AHR65" s="14"/>
      <c r="AHS65" s="14"/>
      <c r="AHT65" s="14"/>
      <c r="AHU65" s="14"/>
      <c r="AHV65" s="14"/>
      <c r="AHW65" s="14"/>
      <c r="AHX65" s="14"/>
      <c r="AHY65" s="14"/>
      <c r="AHZ65" s="14"/>
      <c r="AIA65" s="14"/>
      <c r="AIB65" s="14"/>
      <c r="AIC65" s="14"/>
      <c r="AID65" s="14"/>
      <c r="AIE65" s="14"/>
      <c r="AIF65" s="14"/>
      <c r="AIG65" s="14"/>
      <c r="AIH65" s="14"/>
      <c r="AII65" s="14"/>
      <c r="AIJ65" s="14"/>
      <c r="AIK65" s="14"/>
      <c r="AIL65" s="14"/>
      <c r="AIM65" s="14"/>
      <c r="AIN65" s="14"/>
      <c r="AIO65" s="14"/>
      <c r="AIP65" s="14"/>
      <c r="AIQ65" s="14"/>
      <c r="AIR65" s="14"/>
      <c r="AIS65" s="14"/>
      <c r="AIT65" s="14"/>
      <c r="AIU65" s="14"/>
      <c r="AIV65" s="14"/>
      <c r="AIW65" s="14"/>
      <c r="AIX65" s="14"/>
      <c r="AIY65" s="14"/>
      <c r="AIZ65" s="14"/>
      <c r="AJA65" s="14"/>
      <c r="AJB65" s="14"/>
      <c r="AJC65" s="14"/>
      <c r="AJD65" s="14"/>
      <c r="AJE65" s="14"/>
      <c r="AJF65" s="14"/>
      <c r="AJG65" s="14"/>
      <c r="AJH65" s="14"/>
      <c r="AJI65" s="14"/>
      <c r="AJJ65" s="14"/>
      <c r="AJK65" s="14"/>
      <c r="AJL65" s="14"/>
      <c r="AJM65" s="14"/>
      <c r="AJN65" s="14"/>
      <c r="AJO65" s="14"/>
      <c r="AJP65" s="14"/>
      <c r="AJQ65" s="14"/>
      <c r="AJR65" s="14"/>
      <c r="AJS65" s="14"/>
      <c r="AJT65" s="14"/>
      <c r="AJU65" s="14"/>
      <c r="AJV65" s="14"/>
      <c r="AJW65" s="14"/>
      <c r="AJX65" s="14"/>
      <c r="AJY65" s="14"/>
      <c r="AJZ65" s="14"/>
      <c r="AKA65" s="14"/>
      <c r="AKB65" s="14"/>
      <c r="AKC65" s="14"/>
      <c r="AKD65" s="14"/>
      <c r="AKE65" s="14"/>
      <c r="AKF65" s="14"/>
      <c r="AKG65" s="14"/>
      <c r="AKH65" s="14"/>
      <c r="AKI65" s="14"/>
      <c r="AKJ65" s="14"/>
      <c r="AKK65" s="14"/>
      <c r="AKL65" s="14"/>
      <c r="AKM65" s="14"/>
      <c r="AKN65" s="14"/>
      <c r="AKO65" s="14"/>
      <c r="AKP65" s="14"/>
      <c r="AKQ65" s="14"/>
      <c r="AKR65" s="14"/>
      <c r="AKS65" s="14"/>
      <c r="AKT65" s="14"/>
      <c r="AKU65" s="14"/>
      <c r="AKV65" s="14"/>
      <c r="AKW65" s="14"/>
      <c r="AKX65" s="14"/>
      <c r="AKY65" s="14"/>
      <c r="AKZ65" s="14"/>
      <c r="ALA65" s="14"/>
      <c r="ALB65" s="14"/>
      <c r="ALC65" s="14"/>
      <c r="ALD65" s="14"/>
      <c r="ALE65" s="14"/>
      <c r="ALF65" s="14"/>
      <c r="ALG65" s="14"/>
      <c r="ALH65" s="14"/>
      <c r="ALI65" s="14"/>
      <c r="ALJ65" s="14"/>
      <c r="ALK65" s="14"/>
      <c r="ALL65" s="14"/>
      <c r="ALM65" s="14"/>
      <c r="ALN65" s="14"/>
      <c r="ALO65" s="14"/>
      <c r="ALP65" s="14"/>
      <c r="ALQ65" s="14"/>
      <c r="ALR65" s="14"/>
      <c r="ALS65" s="14"/>
      <c r="ALT65" s="14"/>
      <c r="ALU65" s="14"/>
      <c r="ALV65" s="14"/>
      <c r="ALW65" s="14"/>
      <c r="ALX65" s="14"/>
      <c r="ALY65" s="14"/>
      <c r="ALZ65" s="14"/>
      <c r="AMA65" s="14"/>
      <c r="AMB65" s="14"/>
      <c r="AMC65" s="14"/>
      <c r="AMD65" s="14"/>
      <c r="AME65" s="14"/>
      <c r="AMF65" s="14"/>
      <c r="AMG65" s="14"/>
      <c r="AMH65" s="14"/>
      <c r="AMI65" s="14"/>
      <c r="AMJ65" s="14"/>
      <c r="AMK65" s="14"/>
      <c r="AML65" s="14"/>
    </row>
    <row r="66" spans="1:1026" s="32" customFormat="1" x14ac:dyDescent="0.25">
      <c r="A66" s="35" t="s">
        <v>53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9">
        <f>SUM(O42:O65)</f>
        <v>0</v>
      </c>
      <c r="P66" s="29">
        <f>SUM(P42:P65)</f>
        <v>0</v>
      </c>
      <c r="Q66" s="29">
        <f>SUM(Q42:Q65)</f>
        <v>0</v>
      </c>
      <c r="R66" s="30">
        <f t="shared" ref="R66:W66" si="58">SUM(R45:R65)</f>
        <v>0</v>
      </c>
      <c r="S66" s="30">
        <f t="shared" si="58"/>
        <v>0</v>
      </c>
      <c r="T66" s="24">
        <f t="shared" si="58"/>
        <v>3928955615.4400001</v>
      </c>
      <c r="U66" s="30">
        <f t="shared" si="58"/>
        <v>0</v>
      </c>
      <c r="V66" s="24">
        <f t="shared" si="58"/>
        <v>3928955615.4400001</v>
      </c>
      <c r="W66" s="24">
        <f t="shared" si="58"/>
        <v>3928955615.4400001</v>
      </c>
      <c r="X66" s="26">
        <f t="shared" si="35"/>
        <v>1</v>
      </c>
      <c r="Y66" s="24">
        <f>SUM(Y45:Y65)</f>
        <v>3928853616.2499995</v>
      </c>
      <c r="Z66" s="26">
        <f t="shared" si="36"/>
        <v>0.99997403910861205</v>
      </c>
      <c r="AA66" s="24">
        <f>SUM(AA45:AA65)</f>
        <v>3928853616.2499995</v>
      </c>
      <c r="AB66" s="26">
        <f t="shared" si="37"/>
        <v>0.99997403910861205</v>
      </c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31"/>
      <c r="IX66" s="31"/>
      <c r="IY66" s="31"/>
      <c r="IZ66" s="31"/>
      <c r="JA66" s="31"/>
      <c r="JB66" s="31"/>
      <c r="JC66" s="31"/>
      <c r="JD66" s="31"/>
      <c r="JE66" s="31"/>
      <c r="JF66" s="31"/>
      <c r="JG66" s="31"/>
      <c r="JH66" s="31"/>
      <c r="JI66" s="31"/>
      <c r="JJ66" s="31"/>
      <c r="JK66" s="31"/>
      <c r="JL66" s="31"/>
      <c r="JM66" s="31"/>
      <c r="JN66" s="31"/>
      <c r="JO66" s="31"/>
      <c r="JP66" s="31"/>
      <c r="JQ66" s="31"/>
      <c r="JR66" s="31"/>
      <c r="JS66" s="31"/>
      <c r="JT66" s="31"/>
      <c r="JU66" s="31"/>
      <c r="JV66" s="31"/>
      <c r="JW66" s="31"/>
      <c r="JX66" s="31"/>
      <c r="JY66" s="31"/>
      <c r="JZ66" s="31"/>
      <c r="KA66" s="31"/>
      <c r="KB66" s="31"/>
      <c r="KC66" s="31"/>
      <c r="KD66" s="31"/>
      <c r="KE66" s="31"/>
      <c r="KF66" s="31"/>
      <c r="KG66" s="31"/>
      <c r="KH66" s="31"/>
      <c r="KI66" s="31"/>
      <c r="KJ66" s="31"/>
      <c r="KK66" s="31"/>
      <c r="KL66" s="31"/>
      <c r="KM66" s="31"/>
      <c r="KN66" s="31"/>
      <c r="KO66" s="31"/>
      <c r="KP66" s="31"/>
      <c r="KQ66" s="31"/>
      <c r="KR66" s="31"/>
      <c r="KS66" s="31"/>
      <c r="KT66" s="31"/>
      <c r="KU66" s="31"/>
      <c r="KV66" s="31"/>
      <c r="KW66" s="31"/>
      <c r="KX66" s="31"/>
      <c r="KY66" s="31"/>
      <c r="KZ66" s="31"/>
      <c r="LA66" s="31"/>
      <c r="LB66" s="31"/>
      <c r="LC66" s="31"/>
      <c r="LD66" s="31"/>
      <c r="LE66" s="31"/>
      <c r="LF66" s="31"/>
      <c r="LG66" s="31"/>
      <c r="LH66" s="31"/>
      <c r="LI66" s="31"/>
      <c r="LJ66" s="31"/>
      <c r="LK66" s="31"/>
      <c r="LL66" s="31"/>
      <c r="LM66" s="31"/>
      <c r="LN66" s="31"/>
      <c r="LO66" s="31"/>
      <c r="LP66" s="31"/>
      <c r="LQ66" s="31"/>
      <c r="LR66" s="31"/>
      <c r="LS66" s="31"/>
      <c r="LT66" s="31"/>
      <c r="LU66" s="31"/>
      <c r="LV66" s="31"/>
      <c r="LW66" s="31"/>
      <c r="LX66" s="31"/>
      <c r="LY66" s="31"/>
      <c r="LZ66" s="31"/>
      <c r="MA66" s="31"/>
      <c r="MB66" s="31"/>
      <c r="MC66" s="31"/>
      <c r="MD66" s="31"/>
      <c r="ME66" s="31"/>
      <c r="MF66" s="31"/>
      <c r="MG66" s="31"/>
      <c r="MH66" s="31"/>
      <c r="MI66" s="31"/>
      <c r="MJ66" s="31"/>
      <c r="MK66" s="31"/>
      <c r="ML66" s="31"/>
      <c r="MM66" s="31"/>
      <c r="MN66" s="31"/>
      <c r="MO66" s="31"/>
      <c r="MP66" s="31"/>
      <c r="MQ66" s="31"/>
      <c r="MR66" s="31"/>
      <c r="MS66" s="31"/>
      <c r="MT66" s="31"/>
      <c r="MU66" s="31"/>
      <c r="MV66" s="31"/>
      <c r="MW66" s="31"/>
      <c r="MX66" s="31"/>
      <c r="MY66" s="31"/>
      <c r="MZ66" s="31"/>
      <c r="NA66" s="31"/>
      <c r="NB66" s="31"/>
      <c r="NC66" s="31"/>
      <c r="ND66" s="31"/>
      <c r="NE66" s="31"/>
      <c r="NF66" s="31"/>
      <c r="NG66" s="31"/>
      <c r="NH66" s="31"/>
      <c r="NI66" s="31"/>
      <c r="NJ66" s="31"/>
      <c r="NK66" s="31"/>
      <c r="NL66" s="31"/>
      <c r="NM66" s="31"/>
      <c r="NN66" s="31"/>
      <c r="NO66" s="31"/>
      <c r="NP66" s="31"/>
      <c r="NQ66" s="31"/>
      <c r="NR66" s="31"/>
      <c r="NS66" s="31"/>
      <c r="NT66" s="31"/>
      <c r="NU66" s="31"/>
      <c r="NV66" s="31"/>
      <c r="NW66" s="31"/>
      <c r="NX66" s="31"/>
      <c r="NY66" s="31"/>
      <c r="NZ66" s="31"/>
      <c r="OA66" s="31"/>
      <c r="OB66" s="31"/>
      <c r="OC66" s="31"/>
      <c r="OD66" s="31"/>
      <c r="OE66" s="31"/>
      <c r="OF66" s="31"/>
      <c r="OG66" s="31"/>
      <c r="OH66" s="31"/>
      <c r="OI66" s="31"/>
      <c r="OJ66" s="31"/>
      <c r="OK66" s="31"/>
      <c r="OL66" s="31"/>
      <c r="OM66" s="31"/>
      <c r="ON66" s="31"/>
      <c r="OO66" s="31"/>
      <c r="OP66" s="31"/>
      <c r="OQ66" s="31"/>
      <c r="OR66" s="31"/>
      <c r="OS66" s="31"/>
      <c r="OT66" s="31"/>
      <c r="OU66" s="31"/>
      <c r="OV66" s="31"/>
      <c r="OW66" s="31"/>
      <c r="OX66" s="31"/>
      <c r="OY66" s="31"/>
      <c r="OZ66" s="31"/>
      <c r="PA66" s="31"/>
      <c r="PB66" s="31"/>
      <c r="PC66" s="31"/>
      <c r="PD66" s="31"/>
      <c r="PE66" s="31"/>
      <c r="PF66" s="31"/>
      <c r="PG66" s="31"/>
      <c r="PH66" s="31"/>
      <c r="PI66" s="31"/>
      <c r="PJ66" s="31"/>
      <c r="PK66" s="31"/>
      <c r="PL66" s="31"/>
      <c r="PM66" s="31"/>
      <c r="PN66" s="31"/>
      <c r="PO66" s="31"/>
      <c r="PP66" s="31"/>
      <c r="PQ66" s="31"/>
      <c r="PR66" s="31"/>
      <c r="PS66" s="31"/>
      <c r="PT66" s="31"/>
      <c r="PU66" s="31"/>
      <c r="PV66" s="31"/>
      <c r="PW66" s="31"/>
      <c r="PX66" s="31"/>
      <c r="PY66" s="31"/>
      <c r="PZ66" s="31"/>
      <c r="QA66" s="31"/>
      <c r="QB66" s="31"/>
      <c r="QC66" s="31"/>
      <c r="QD66" s="31"/>
      <c r="QE66" s="31"/>
      <c r="QF66" s="31"/>
      <c r="QG66" s="31"/>
      <c r="QH66" s="31"/>
      <c r="QI66" s="31"/>
      <c r="QJ66" s="31"/>
      <c r="QK66" s="31"/>
      <c r="QL66" s="31"/>
      <c r="QM66" s="31"/>
      <c r="QN66" s="31"/>
      <c r="QO66" s="31"/>
      <c r="QP66" s="31"/>
      <c r="QQ66" s="31"/>
      <c r="QR66" s="31"/>
      <c r="QS66" s="31"/>
      <c r="QT66" s="31"/>
      <c r="QU66" s="31"/>
      <c r="QV66" s="31"/>
      <c r="QW66" s="31"/>
      <c r="QX66" s="31"/>
      <c r="QY66" s="31"/>
      <c r="QZ66" s="31"/>
      <c r="RA66" s="31"/>
      <c r="RB66" s="31"/>
      <c r="RC66" s="31"/>
      <c r="RD66" s="31"/>
      <c r="RE66" s="31"/>
      <c r="RF66" s="31"/>
      <c r="RG66" s="31"/>
      <c r="RH66" s="31"/>
      <c r="RI66" s="31"/>
      <c r="RJ66" s="31"/>
      <c r="RK66" s="31"/>
      <c r="RL66" s="31"/>
      <c r="RM66" s="31"/>
      <c r="RN66" s="31"/>
      <c r="RO66" s="31"/>
      <c r="RP66" s="31"/>
      <c r="RQ66" s="31"/>
      <c r="RR66" s="31"/>
      <c r="RS66" s="31"/>
      <c r="RT66" s="31"/>
      <c r="RU66" s="31"/>
      <c r="RV66" s="31"/>
      <c r="RW66" s="31"/>
      <c r="RX66" s="31"/>
      <c r="RY66" s="31"/>
      <c r="RZ66" s="31"/>
      <c r="SA66" s="31"/>
      <c r="SB66" s="31"/>
      <c r="SC66" s="31"/>
      <c r="SD66" s="31"/>
      <c r="SE66" s="31"/>
      <c r="SF66" s="31"/>
      <c r="SG66" s="31"/>
      <c r="SH66" s="31"/>
      <c r="SI66" s="31"/>
      <c r="SJ66" s="31"/>
      <c r="SK66" s="31"/>
      <c r="SL66" s="31"/>
      <c r="SM66" s="31"/>
      <c r="SN66" s="31"/>
      <c r="SO66" s="31"/>
      <c r="SP66" s="31"/>
      <c r="SQ66" s="31"/>
      <c r="SR66" s="31"/>
      <c r="SS66" s="31"/>
      <c r="ST66" s="31"/>
      <c r="SU66" s="31"/>
      <c r="SV66" s="31"/>
      <c r="SW66" s="31"/>
      <c r="SX66" s="31"/>
      <c r="SY66" s="31"/>
      <c r="SZ66" s="31"/>
      <c r="TA66" s="31"/>
      <c r="TB66" s="31"/>
      <c r="TC66" s="31"/>
      <c r="TD66" s="31"/>
      <c r="TE66" s="31"/>
      <c r="TF66" s="31"/>
      <c r="TG66" s="31"/>
      <c r="TH66" s="31"/>
      <c r="TI66" s="31"/>
      <c r="TJ66" s="31"/>
      <c r="TK66" s="31"/>
      <c r="TL66" s="31"/>
      <c r="TM66" s="31"/>
      <c r="TN66" s="31"/>
      <c r="TO66" s="31"/>
      <c r="TP66" s="31"/>
      <c r="TQ66" s="31"/>
      <c r="TR66" s="31"/>
      <c r="TS66" s="31"/>
      <c r="TT66" s="31"/>
      <c r="TU66" s="31"/>
      <c r="TV66" s="31"/>
      <c r="TW66" s="31"/>
      <c r="TX66" s="31"/>
      <c r="TY66" s="31"/>
      <c r="TZ66" s="31"/>
      <c r="UA66" s="31"/>
      <c r="UB66" s="31"/>
      <c r="UC66" s="31"/>
      <c r="UD66" s="31"/>
      <c r="UE66" s="31"/>
      <c r="UF66" s="31"/>
      <c r="UG66" s="31"/>
      <c r="UH66" s="31"/>
      <c r="UI66" s="31"/>
      <c r="UJ66" s="31"/>
      <c r="UK66" s="31"/>
      <c r="UL66" s="31"/>
      <c r="UM66" s="31"/>
      <c r="UN66" s="31"/>
      <c r="UO66" s="31"/>
      <c r="UP66" s="31"/>
      <c r="UQ66" s="31"/>
      <c r="UR66" s="31"/>
      <c r="US66" s="31"/>
      <c r="UT66" s="31"/>
      <c r="UU66" s="31"/>
      <c r="UV66" s="31"/>
      <c r="UW66" s="31"/>
      <c r="UX66" s="31"/>
      <c r="UY66" s="31"/>
      <c r="UZ66" s="31"/>
      <c r="VA66" s="31"/>
      <c r="VB66" s="31"/>
      <c r="VC66" s="31"/>
      <c r="VD66" s="31"/>
      <c r="VE66" s="31"/>
      <c r="VF66" s="31"/>
      <c r="VG66" s="31"/>
      <c r="VH66" s="31"/>
      <c r="VI66" s="31"/>
      <c r="VJ66" s="31"/>
      <c r="VK66" s="31"/>
      <c r="VL66" s="31"/>
      <c r="VM66" s="31"/>
      <c r="VN66" s="31"/>
      <c r="VO66" s="31"/>
      <c r="VP66" s="31"/>
      <c r="VQ66" s="31"/>
      <c r="VR66" s="31"/>
      <c r="VS66" s="31"/>
      <c r="VT66" s="31"/>
      <c r="VU66" s="31"/>
      <c r="VV66" s="31"/>
      <c r="VW66" s="31"/>
      <c r="VX66" s="31"/>
      <c r="VY66" s="31"/>
      <c r="VZ66" s="31"/>
      <c r="WA66" s="31"/>
      <c r="WB66" s="31"/>
      <c r="WC66" s="31"/>
      <c r="WD66" s="31"/>
      <c r="WE66" s="31"/>
      <c r="WF66" s="31"/>
      <c r="WG66" s="31"/>
      <c r="WH66" s="31"/>
      <c r="WI66" s="31"/>
      <c r="WJ66" s="31"/>
      <c r="WK66" s="31"/>
      <c r="WL66" s="31"/>
      <c r="WM66" s="31"/>
      <c r="WN66" s="31"/>
      <c r="WO66" s="31"/>
      <c r="WP66" s="31"/>
      <c r="WQ66" s="31"/>
      <c r="WR66" s="31"/>
      <c r="WS66" s="31"/>
      <c r="WT66" s="31"/>
      <c r="WU66" s="31"/>
      <c r="WV66" s="31"/>
      <c r="WW66" s="31"/>
      <c r="WX66" s="31"/>
      <c r="WY66" s="31"/>
      <c r="WZ66" s="31"/>
      <c r="XA66" s="31"/>
      <c r="XB66" s="31"/>
      <c r="XC66" s="31"/>
      <c r="XD66" s="31"/>
      <c r="XE66" s="31"/>
      <c r="XF66" s="31"/>
      <c r="XG66" s="31"/>
      <c r="XH66" s="31"/>
      <c r="XI66" s="31"/>
      <c r="XJ66" s="31"/>
      <c r="XK66" s="31"/>
      <c r="XL66" s="31"/>
      <c r="XM66" s="31"/>
      <c r="XN66" s="31"/>
      <c r="XO66" s="31"/>
      <c r="XP66" s="31"/>
      <c r="XQ66" s="31"/>
      <c r="XR66" s="31"/>
      <c r="XS66" s="31"/>
      <c r="XT66" s="31"/>
      <c r="XU66" s="31"/>
      <c r="XV66" s="31"/>
      <c r="XW66" s="31"/>
      <c r="XX66" s="31"/>
      <c r="XY66" s="31"/>
      <c r="XZ66" s="31"/>
      <c r="YA66" s="31"/>
      <c r="YB66" s="31"/>
      <c r="YC66" s="31"/>
      <c r="YD66" s="31"/>
      <c r="YE66" s="31"/>
      <c r="YF66" s="31"/>
      <c r="YG66" s="31"/>
      <c r="YH66" s="31"/>
      <c r="YI66" s="31"/>
      <c r="YJ66" s="31"/>
      <c r="YK66" s="31"/>
      <c r="YL66" s="31"/>
      <c r="YM66" s="31"/>
      <c r="YN66" s="31"/>
      <c r="YO66" s="31"/>
      <c r="YP66" s="31"/>
      <c r="YQ66" s="31"/>
      <c r="YR66" s="31"/>
      <c r="YS66" s="31"/>
      <c r="YT66" s="31"/>
      <c r="YU66" s="31"/>
      <c r="YV66" s="31"/>
      <c r="YW66" s="31"/>
      <c r="YX66" s="31"/>
      <c r="YY66" s="31"/>
      <c r="YZ66" s="31"/>
      <c r="ZA66" s="31"/>
      <c r="ZB66" s="31"/>
      <c r="ZC66" s="31"/>
      <c r="ZD66" s="31"/>
      <c r="ZE66" s="31"/>
      <c r="ZF66" s="31"/>
      <c r="ZG66" s="31"/>
      <c r="ZH66" s="31"/>
      <c r="ZI66" s="31"/>
      <c r="ZJ66" s="31"/>
      <c r="ZK66" s="31"/>
      <c r="ZL66" s="31"/>
      <c r="ZM66" s="31"/>
      <c r="ZN66" s="31"/>
      <c r="ZO66" s="31"/>
      <c r="ZP66" s="31"/>
      <c r="ZQ66" s="31"/>
      <c r="ZR66" s="31"/>
      <c r="ZS66" s="31"/>
      <c r="ZT66" s="31"/>
      <c r="ZU66" s="31"/>
      <c r="ZV66" s="31"/>
      <c r="ZW66" s="31"/>
      <c r="ZX66" s="31"/>
      <c r="ZY66" s="31"/>
      <c r="ZZ66" s="31"/>
      <c r="AAA66" s="31"/>
      <c r="AAB66" s="31"/>
      <c r="AAC66" s="31"/>
      <c r="AAD66" s="31"/>
      <c r="AAE66" s="31"/>
      <c r="AAF66" s="31"/>
      <c r="AAG66" s="31"/>
      <c r="AAH66" s="31"/>
      <c r="AAI66" s="31"/>
      <c r="AAJ66" s="31"/>
      <c r="AAK66" s="31"/>
      <c r="AAL66" s="31"/>
      <c r="AAM66" s="31"/>
      <c r="AAN66" s="31"/>
      <c r="AAO66" s="31"/>
      <c r="AAP66" s="31"/>
      <c r="AAQ66" s="31"/>
      <c r="AAR66" s="31"/>
      <c r="AAS66" s="31"/>
      <c r="AAT66" s="31"/>
      <c r="AAU66" s="31"/>
      <c r="AAV66" s="31"/>
      <c r="AAW66" s="31"/>
      <c r="AAX66" s="31"/>
      <c r="AAY66" s="31"/>
      <c r="AAZ66" s="31"/>
      <c r="ABA66" s="31"/>
      <c r="ABB66" s="31"/>
      <c r="ABC66" s="31"/>
      <c r="ABD66" s="31"/>
      <c r="ABE66" s="31"/>
      <c r="ABF66" s="31"/>
      <c r="ABG66" s="31"/>
      <c r="ABH66" s="31"/>
      <c r="ABI66" s="31"/>
      <c r="ABJ66" s="31"/>
      <c r="ABK66" s="31"/>
      <c r="ABL66" s="31"/>
      <c r="ABM66" s="31"/>
      <c r="ABN66" s="31"/>
      <c r="ABO66" s="31"/>
      <c r="ABP66" s="31"/>
      <c r="ABQ66" s="31"/>
      <c r="ABR66" s="31"/>
      <c r="ABS66" s="31"/>
      <c r="ABT66" s="31"/>
      <c r="ABU66" s="31"/>
      <c r="ABV66" s="31"/>
      <c r="ABW66" s="31"/>
      <c r="ABX66" s="31"/>
      <c r="ABY66" s="31"/>
      <c r="ABZ66" s="31"/>
      <c r="ACA66" s="31"/>
      <c r="ACB66" s="31"/>
      <c r="ACC66" s="31"/>
      <c r="ACD66" s="31"/>
      <c r="ACE66" s="31"/>
      <c r="ACF66" s="31"/>
      <c r="ACG66" s="31"/>
      <c r="ACH66" s="31"/>
      <c r="ACI66" s="31"/>
      <c r="ACJ66" s="31"/>
      <c r="ACK66" s="31"/>
      <c r="ACL66" s="31"/>
      <c r="ACM66" s="31"/>
      <c r="ACN66" s="31"/>
      <c r="ACO66" s="31"/>
      <c r="ACP66" s="31"/>
      <c r="ACQ66" s="31"/>
      <c r="ACR66" s="31"/>
      <c r="ACS66" s="31"/>
      <c r="ACT66" s="31"/>
      <c r="ACU66" s="31"/>
      <c r="ACV66" s="31"/>
      <c r="ACW66" s="31"/>
      <c r="ACX66" s="31"/>
      <c r="ACY66" s="31"/>
      <c r="ACZ66" s="31"/>
      <c r="ADA66" s="31"/>
      <c r="ADB66" s="31"/>
      <c r="ADC66" s="31"/>
      <c r="ADD66" s="31"/>
      <c r="ADE66" s="31"/>
      <c r="ADF66" s="31"/>
      <c r="ADG66" s="31"/>
      <c r="ADH66" s="31"/>
      <c r="ADI66" s="31"/>
      <c r="ADJ66" s="31"/>
      <c r="ADK66" s="31"/>
      <c r="ADL66" s="31"/>
      <c r="ADM66" s="31"/>
      <c r="ADN66" s="31"/>
      <c r="ADO66" s="31"/>
      <c r="ADP66" s="31"/>
      <c r="ADQ66" s="31"/>
      <c r="ADR66" s="31"/>
      <c r="ADS66" s="31"/>
      <c r="ADT66" s="31"/>
      <c r="ADU66" s="31"/>
      <c r="ADV66" s="31"/>
      <c r="ADW66" s="31"/>
      <c r="ADX66" s="31"/>
      <c r="ADY66" s="31"/>
      <c r="ADZ66" s="31"/>
      <c r="AEA66" s="31"/>
      <c r="AEB66" s="31"/>
      <c r="AEC66" s="31"/>
      <c r="AED66" s="31"/>
      <c r="AEE66" s="31"/>
      <c r="AEF66" s="31"/>
      <c r="AEG66" s="31"/>
      <c r="AEH66" s="31"/>
      <c r="AEI66" s="31"/>
      <c r="AEJ66" s="31"/>
      <c r="AEK66" s="31"/>
      <c r="AEL66" s="31"/>
      <c r="AEM66" s="31"/>
      <c r="AEN66" s="31"/>
      <c r="AEO66" s="31"/>
      <c r="AEP66" s="31"/>
      <c r="AEQ66" s="31"/>
      <c r="AER66" s="31"/>
      <c r="AES66" s="31"/>
      <c r="AET66" s="31"/>
      <c r="AEU66" s="31"/>
      <c r="AEV66" s="31"/>
      <c r="AEW66" s="31"/>
      <c r="AEX66" s="31"/>
      <c r="AEY66" s="31"/>
      <c r="AEZ66" s="31"/>
      <c r="AFA66" s="31"/>
      <c r="AFB66" s="31"/>
      <c r="AFC66" s="31"/>
      <c r="AFD66" s="31"/>
      <c r="AFE66" s="31"/>
      <c r="AFF66" s="31"/>
      <c r="AFG66" s="31"/>
      <c r="AFH66" s="31"/>
      <c r="AFI66" s="31"/>
      <c r="AFJ66" s="31"/>
      <c r="AFK66" s="31"/>
      <c r="AFL66" s="31"/>
      <c r="AFM66" s="31"/>
      <c r="AFN66" s="31"/>
      <c r="AFO66" s="31"/>
      <c r="AFP66" s="31"/>
      <c r="AFQ66" s="31"/>
      <c r="AFR66" s="31"/>
      <c r="AFS66" s="31"/>
      <c r="AFT66" s="31"/>
      <c r="AFU66" s="31"/>
      <c r="AFV66" s="31"/>
      <c r="AFW66" s="31"/>
      <c r="AFX66" s="31"/>
      <c r="AFY66" s="31"/>
      <c r="AFZ66" s="31"/>
      <c r="AGA66" s="31"/>
      <c r="AGB66" s="31"/>
      <c r="AGC66" s="31"/>
      <c r="AGD66" s="31"/>
      <c r="AGE66" s="31"/>
      <c r="AGF66" s="31"/>
      <c r="AGG66" s="31"/>
      <c r="AGH66" s="31"/>
      <c r="AGI66" s="31"/>
      <c r="AGJ66" s="31"/>
      <c r="AGK66" s="31"/>
      <c r="AGL66" s="31"/>
      <c r="AGM66" s="31"/>
      <c r="AGN66" s="31"/>
      <c r="AGO66" s="31"/>
      <c r="AGP66" s="31"/>
      <c r="AGQ66" s="31"/>
      <c r="AGR66" s="31"/>
      <c r="AGS66" s="31"/>
      <c r="AGT66" s="31"/>
      <c r="AGU66" s="31"/>
      <c r="AGV66" s="31"/>
      <c r="AGW66" s="31"/>
      <c r="AGX66" s="31"/>
      <c r="AGY66" s="31"/>
      <c r="AGZ66" s="31"/>
      <c r="AHA66" s="31"/>
      <c r="AHB66" s="31"/>
      <c r="AHC66" s="31"/>
      <c r="AHD66" s="31"/>
      <c r="AHE66" s="31"/>
      <c r="AHF66" s="31"/>
      <c r="AHG66" s="31"/>
      <c r="AHH66" s="31"/>
      <c r="AHI66" s="31"/>
      <c r="AHJ66" s="31"/>
      <c r="AHK66" s="31"/>
      <c r="AHL66" s="31"/>
      <c r="AHM66" s="31"/>
      <c r="AHN66" s="31"/>
      <c r="AHO66" s="31"/>
      <c r="AHP66" s="31"/>
      <c r="AHQ66" s="31"/>
      <c r="AHR66" s="31"/>
      <c r="AHS66" s="31"/>
      <c r="AHT66" s="31"/>
      <c r="AHU66" s="31"/>
      <c r="AHV66" s="31"/>
      <c r="AHW66" s="31"/>
      <c r="AHX66" s="31"/>
      <c r="AHY66" s="31"/>
      <c r="AHZ66" s="31"/>
      <c r="AIA66" s="31"/>
      <c r="AIB66" s="31"/>
      <c r="AIC66" s="31"/>
      <c r="AID66" s="31"/>
      <c r="AIE66" s="31"/>
      <c r="AIF66" s="31"/>
      <c r="AIG66" s="31"/>
      <c r="AIH66" s="31"/>
      <c r="AII66" s="31"/>
      <c r="AIJ66" s="31"/>
      <c r="AIK66" s="31"/>
      <c r="AIL66" s="31"/>
      <c r="AIM66" s="31"/>
      <c r="AIN66" s="31"/>
      <c r="AIO66" s="31"/>
      <c r="AIP66" s="31"/>
      <c r="AIQ66" s="31"/>
      <c r="AIR66" s="31"/>
      <c r="AIS66" s="31"/>
      <c r="AIT66" s="31"/>
      <c r="AIU66" s="31"/>
      <c r="AIV66" s="31"/>
      <c r="AIW66" s="31"/>
      <c r="AIX66" s="31"/>
      <c r="AIY66" s="31"/>
      <c r="AIZ66" s="31"/>
      <c r="AJA66" s="31"/>
      <c r="AJB66" s="31"/>
      <c r="AJC66" s="31"/>
      <c r="AJD66" s="31"/>
      <c r="AJE66" s="31"/>
      <c r="AJF66" s="31"/>
      <c r="AJG66" s="31"/>
      <c r="AJH66" s="31"/>
      <c r="AJI66" s="31"/>
      <c r="AJJ66" s="31"/>
      <c r="AJK66" s="31"/>
      <c r="AJL66" s="31"/>
      <c r="AJM66" s="31"/>
      <c r="AJN66" s="31"/>
      <c r="AJO66" s="31"/>
      <c r="AJP66" s="31"/>
      <c r="AJQ66" s="31"/>
      <c r="AJR66" s="31"/>
      <c r="AJS66" s="31"/>
      <c r="AJT66" s="31"/>
      <c r="AJU66" s="31"/>
      <c r="AJV66" s="31"/>
      <c r="AJW66" s="31"/>
      <c r="AJX66" s="31"/>
      <c r="AJY66" s="31"/>
      <c r="AJZ66" s="31"/>
      <c r="AKA66" s="31"/>
      <c r="AKB66" s="31"/>
      <c r="AKC66" s="31"/>
      <c r="AKD66" s="31"/>
      <c r="AKE66" s="31"/>
      <c r="AKF66" s="31"/>
      <c r="AKG66" s="31"/>
      <c r="AKH66" s="31"/>
      <c r="AKI66" s="31"/>
      <c r="AKJ66" s="31"/>
      <c r="AKK66" s="31"/>
      <c r="AKL66" s="31"/>
      <c r="AKM66" s="31"/>
      <c r="AKN66" s="31"/>
      <c r="AKO66" s="31"/>
      <c r="AKP66" s="31"/>
      <c r="AKQ66" s="31"/>
      <c r="AKR66" s="31"/>
      <c r="AKS66" s="31"/>
      <c r="AKT66" s="31"/>
      <c r="AKU66" s="31"/>
      <c r="AKV66" s="31"/>
      <c r="AKW66" s="31"/>
      <c r="AKX66" s="31"/>
      <c r="AKY66" s="31"/>
      <c r="AKZ66" s="31"/>
      <c r="ALA66" s="31"/>
      <c r="ALB66" s="31"/>
      <c r="ALC66" s="31"/>
      <c r="ALD66" s="31"/>
      <c r="ALE66" s="31"/>
      <c r="ALF66" s="31"/>
      <c r="ALG66" s="31"/>
      <c r="ALH66" s="31"/>
      <c r="ALI66" s="31"/>
      <c r="ALJ66" s="31"/>
      <c r="ALK66" s="31"/>
      <c r="ALL66" s="31"/>
      <c r="ALM66" s="31"/>
      <c r="ALN66" s="31"/>
      <c r="ALO66" s="31"/>
      <c r="ALP66" s="31"/>
      <c r="ALQ66" s="31"/>
      <c r="ALR66" s="31"/>
      <c r="ALS66" s="31"/>
      <c r="ALT66" s="31"/>
      <c r="ALU66" s="31"/>
      <c r="ALV66" s="31"/>
      <c r="ALW66" s="31"/>
      <c r="ALX66" s="31"/>
      <c r="ALY66" s="31"/>
      <c r="ALZ66" s="31"/>
      <c r="AMA66" s="31"/>
      <c r="AMB66" s="31"/>
      <c r="AMC66" s="31"/>
      <c r="AMD66" s="31"/>
      <c r="AME66" s="31"/>
      <c r="AMF66" s="31"/>
      <c r="AMG66" s="31"/>
      <c r="AMH66" s="31"/>
      <c r="AMI66" s="31"/>
      <c r="AMJ66" s="31"/>
      <c r="AMK66" s="31"/>
      <c r="AML66" s="31"/>
    </row>
    <row r="68" spans="1:1026" x14ac:dyDescent="0.25">
      <c r="A68" s="20" t="s">
        <v>91</v>
      </c>
      <c r="B68" s="34" t="s">
        <v>92</v>
      </c>
      <c r="C68" s="34"/>
      <c r="D68" s="34"/>
      <c r="E68" s="34"/>
      <c r="F68" s="34"/>
      <c r="G68" s="34"/>
      <c r="H68" s="34"/>
      <c r="I68" s="34"/>
      <c r="J68" s="34"/>
    </row>
    <row r="69" spans="1:1026" x14ac:dyDescent="0.25">
      <c r="A69" s="21"/>
      <c r="B69" s="34" t="s">
        <v>93</v>
      </c>
      <c r="C69" s="34"/>
      <c r="D69" s="34"/>
      <c r="E69" s="34"/>
      <c r="F69" s="34"/>
      <c r="G69" s="34"/>
      <c r="H69" s="34"/>
      <c r="I69" s="34"/>
      <c r="J69" s="34"/>
    </row>
  </sheetData>
  <mergeCells count="45">
    <mergeCell ref="A31:N31"/>
    <mergeCell ref="C8:D9"/>
    <mergeCell ref="E8:G9"/>
    <mergeCell ref="H8:J8"/>
    <mergeCell ref="I9:J9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T42:U42"/>
    <mergeCell ref="V42:V43"/>
    <mergeCell ref="W42:AB42"/>
    <mergeCell ref="A43:B43"/>
    <mergeCell ref="C43:D44"/>
    <mergeCell ref="E43:G44"/>
    <mergeCell ref="H43:J43"/>
    <mergeCell ref="K43:K44"/>
    <mergeCell ref="L43:M43"/>
    <mergeCell ref="N43:N44"/>
    <mergeCell ref="I44:J44"/>
    <mergeCell ref="A42:N42"/>
    <mergeCell ref="O42:O43"/>
    <mergeCell ref="P42:Q42"/>
    <mergeCell ref="R42:R43"/>
    <mergeCell ref="S42:S43"/>
    <mergeCell ref="B33:J33"/>
    <mergeCell ref="B34:J34"/>
    <mergeCell ref="B68:J68"/>
    <mergeCell ref="B69:J69"/>
    <mergeCell ref="A66:N66"/>
    <mergeCell ref="C38:J38"/>
    <mergeCell ref="C39:L39"/>
    <mergeCell ref="C40:J40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31:N31 P30:S30 X30 Z30 AB30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2025-09-08T14:14:57Z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