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xr:revisionPtr revIDLastSave="0" documentId="8_{FA55C7C0-474B-4275-B6E6-820C18935EC6}" xr6:coauthVersionLast="47" xr6:coauthVersionMax="47" xr10:uidLastSave="{00000000-0000-0000-0000-000000000000}"/>
  <bookViews>
    <workbookView xWindow="0" yWindow="0" windowWidth="16384" windowHeight="8192" tabRatio="500" xr2:uid="{00000000-000D-0000-FFFF-FFFF00000000}"/>
  </bookViews>
  <sheets>
    <sheet name="Plan1"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0" i="1" l="1"/>
  <c r="J10" i="1"/>
  <c r="I10" i="1"/>
  <c r="K5" i="1"/>
  <c r="F10" i="1"/>
  <c r="H10" i="1" l="1"/>
  <c r="L5" i="1"/>
  <c r="L6" i="1" s="1"/>
  <c r="K10" i="1"/>
</calcChain>
</file>

<file path=xl/sharedStrings.xml><?xml version="1.0" encoding="utf-8"?>
<sst xmlns="http://schemas.openxmlformats.org/spreadsheetml/2006/main" count="28" uniqueCount="28">
  <si>
    <t>PLANILHA DE ANÁLISE DE PREÇOS – VALOR ESTIMATIVO</t>
  </si>
  <si>
    <t>PREÇOS ESTIMATIVOS - BANCO DE PREÇOS</t>
  </si>
  <si>
    <t>ITEM</t>
  </si>
  <si>
    <t>ESPECIFICAÇÃO</t>
  </si>
  <si>
    <t>UND</t>
  </si>
  <si>
    <t>QTD</t>
  </si>
  <si>
    <t>HERMARCON</t>
  </si>
  <si>
    <t>VOLCOM</t>
  </si>
  <si>
    <t xml:space="preserve">LENOIR </t>
  </si>
  <si>
    <t>PILAR FACILIES</t>
  </si>
  <si>
    <t>BANCO DE PREÇOS</t>
  </si>
  <si>
    <t xml:space="preserve">VALOR MÉDIO </t>
  </si>
  <si>
    <t>TOTAL</t>
  </si>
  <si>
    <t>Contratação emergencial de empresa especializada para execução de serviços de reparo emergencial visando ao restabelecimento da funcionalidade do sistema de climatização VRF (Self Variable Refrigerant) do 3º andar do Edifício Euclydes Reis Aguiar (ERA).</t>
  </si>
  <si>
    <t>UNID.</t>
  </si>
  <si>
    <t xml:space="preserve">VALOR GLOBAL </t>
  </si>
  <si>
    <t>ANÁLISE ESTATÍSTICA</t>
  </si>
  <si>
    <t>NÚMERO DE COTAÇÕES AVALIADAS</t>
  </si>
  <si>
    <t>NÚMERO DE COTAÇÕES UTILIZADAS</t>
  </si>
  <si>
    <t>MENOR VALOR UTILIZADO</t>
  </si>
  <si>
    <t>MAIOR VALOR UTILIZADO</t>
  </si>
  <si>
    <t>MÉDIA</t>
  </si>
  <si>
    <t>MEDIANA</t>
  </si>
  <si>
    <t>DESVIO PADRÃO</t>
  </si>
  <si>
    <t>COEFICIENTE DE VARIAÇÃO</t>
  </si>
  <si>
    <t xml:space="preserve">NOTAS: </t>
  </si>
  <si>
    <t>a) Caso o coeficiente de variação seja considerado baixo (CV&lt;=25%) recomenda-se utilizar a média como preço estimado de referência, caso contrário utiliza-se a mediana. Recomendações do Manual de Orientação Pesquisa de Preços do STJ.</t>
  </si>
  <si>
    <t>b) Valores assinalados com asteriscos são considerados discrepantes e desconsiderados do cálculo da média estimativa (AO COLOCAR ‘ASTERISCOS’ NA FRENTE DO VALOR, ELE É AUTOMATICAMENTE EXCLUÍDO DA PESQUISA).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</si>
</sst>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 &quot;#,##0.00;[Red]&quot;-R$ &quot;#,##0.00"/>
  </numFmts>
  <fonts count="7">
    <font>
      <sz val="11"/>
      <color theme="1"/>
      <name val="Calibri"/>
      <family val="2"/>
      <charset val="1"/>
    </font>
    <font>
      <b/>
      <sz val="16"/>
      <color theme="4" tint="0.39988402966399123"/>
      <name val="Calibri"/>
      <family val="2"/>
      <charset val="1"/>
    </font>
    <font>
      <sz val="11"/>
      <color rgb="FF000000"/>
      <name val="Calibri"/>
      <family val="2"/>
      <charset val="1"/>
    </font>
    <font>
      <b/>
      <sz val="14"/>
      <color rgb="FF000000"/>
      <name val="Calibri"/>
      <family val="2"/>
      <charset val="1"/>
    </font>
    <font>
      <b/>
      <sz val="11"/>
      <color rgb="FF000000"/>
      <name val="Calibri"/>
      <family val="2"/>
      <charset val="1"/>
    </font>
    <font>
      <b/>
      <sz val="10"/>
      <color rgb="FF000000"/>
      <name val="Calibri"/>
      <family val="2"/>
      <charset val="1"/>
    </font>
    <font>
      <sz val="12"/>
      <color rgb="FF000000"/>
      <name val="Times New Roman"/>
      <charset val="1"/>
    </font>
  </fonts>
  <fills count="7">
    <fill>
      <patternFill patternType="none"/>
    </fill>
    <fill>
      <patternFill patternType="gray125"/>
    </fill>
    <fill>
      <patternFill patternType="solid">
        <fgColor rgb="FF333399"/>
        <bgColor rgb="FF003366"/>
      </patternFill>
    </fill>
    <fill>
      <patternFill patternType="solid">
        <fgColor rgb="FF99CCFF"/>
        <bgColor rgb="FF9DC3E6"/>
      </patternFill>
    </fill>
    <fill>
      <patternFill patternType="solid">
        <fgColor theme="0"/>
        <bgColor rgb="FFFFFFCC"/>
      </patternFill>
    </fill>
    <fill>
      <patternFill patternType="solid">
        <fgColor rgb="FF339966"/>
        <bgColor rgb="FF008080"/>
      </patternFill>
    </fill>
    <fill>
      <patternFill patternType="solid">
        <fgColor rgb="FF99CC00"/>
        <bgColor rgb="FFFFCC00"/>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1">
    <xf numFmtId="0" fontId="0" fillId="0" borderId="0"/>
  </cellStyleXfs>
  <cellXfs count="38">
    <xf numFmtId="0" fontId="0" fillId="0" borderId="0" xfId="0"/>
    <xf numFmtId="0" fontId="2" fillId="0" borderId="0" xfId="0" applyFont="1" applyAlignment="1">
      <alignment horizontal="left" wrapText="1"/>
    </xf>
    <xf numFmtId="4" fontId="4" fillId="0" borderId="8" xfId="0" applyNumberFormat="1" applyFont="1" applyBorder="1" applyAlignment="1">
      <alignment horizontal="center" vertical="center"/>
    </xf>
    <xf numFmtId="0" fontId="4" fillId="3"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textRotation="90" wrapText="1"/>
    </xf>
    <xf numFmtId="0" fontId="2" fillId="0" borderId="5" xfId="0" applyFont="1" applyBorder="1" applyAlignment="1">
      <alignment horizontal="center" vertical="center"/>
    </xf>
    <xf numFmtId="0" fontId="6" fillId="0" borderId="0" xfId="0" applyFont="1" applyAlignment="1">
      <alignment horizontal="center"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4" fontId="2" fillId="4" borderId="6" xfId="0" applyNumberFormat="1" applyFont="1" applyFill="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4" fontId="2"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10" fontId="2" fillId="0" borderId="11" xfId="0" applyNumberFormat="1"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center"/>
    </xf>
    <xf numFmtId="0" fontId="2" fillId="0" borderId="0" xfId="0" applyFont="1" applyAlignment="1">
      <alignment horizontal="left"/>
    </xf>
    <xf numFmtId="4" fontId="4" fillId="0" borderId="1" xfId="0" applyNumberFormat="1" applyFont="1" applyBorder="1" applyAlignment="1">
      <alignment horizontal="center" vertical="center"/>
    </xf>
    <xf numFmtId="4" fontId="4" fillId="0" borderId="12" xfId="0" applyNumberFormat="1" applyFont="1" applyBorder="1" applyAlignment="1">
      <alignment horizontal="center" vertical="center"/>
    </xf>
    <xf numFmtId="4" fontId="4" fillId="0" borderId="13" xfId="0" applyNumberFormat="1" applyFont="1" applyBorder="1" applyAlignment="1">
      <alignment horizontal="center" vertical="center"/>
    </xf>
    <xf numFmtId="0" fontId="4" fillId="0" borderId="1" xfId="0" applyFont="1" applyBorder="1" applyAlignment="1">
      <alignment horizontal="right" vertical="center" wrapText="1"/>
    </xf>
    <xf numFmtId="0" fontId="4" fillId="0" borderId="12" xfId="0" applyFont="1" applyBorder="1" applyAlignment="1">
      <alignment horizontal="right" vertical="center" wrapText="1"/>
    </xf>
    <xf numFmtId="0" fontId="4" fillId="0" borderId="13" xfId="0" applyFont="1" applyBorder="1" applyAlignment="1">
      <alignment horizontal="right" vertical="center" wrapText="1"/>
    </xf>
    <xf numFmtId="0" fontId="1" fillId="2"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5" fillId="6"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DC3E6"/>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14"/>
  <sheetViews>
    <sheetView tabSelected="1" zoomScaleNormal="100" workbookViewId="0">
      <selection activeCell="D8" sqref="D8:K8"/>
    </sheetView>
  </sheetViews>
  <sheetFormatPr defaultColWidth="8.7109375" defaultRowHeight="15"/>
  <cols>
    <col min="3" max="3" width="63.140625" customWidth="1"/>
    <col min="4" max="5" width="11" customWidth="1"/>
    <col min="6" max="15" width="12.28515625" customWidth="1"/>
    <col min="16" max="16" width="3.140625" customWidth="1"/>
  </cols>
  <sheetData>
    <row r="2" spans="2:16" ht="21">
      <c r="B2" s="4" t="s">
        <v>0</v>
      </c>
      <c r="C2" s="31"/>
      <c r="D2" s="31"/>
      <c r="E2" s="31"/>
      <c r="F2" s="31"/>
      <c r="G2" s="31"/>
      <c r="H2" s="31"/>
      <c r="I2" s="31"/>
      <c r="J2" s="31"/>
      <c r="K2" s="31"/>
      <c r="L2" s="31"/>
      <c r="M2" s="31"/>
      <c r="N2" s="31"/>
      <c r="P2" s="5"/>
    </row>
    <row r="3" spans="2:16" ht="18.75">
      <c r="B3" s="32" t="s">
        <v>1</v>
      </c>
      <c r="C3" s="33"/>
      <c r="D3" s="33"/>
      <c r="E3" s="33"/>
      <c r="F3" s="33"/>
      <c r="G3" s="33"/>
      <c r="H3" s="33"/>
      <c r="I3" s="33"/>
      <c r="J3" s="33"/>
      <c r="K3" s="33"/>
      <c r="L3" s="33"/>
      <c r="M3" s="33"/>
      <c r="N3" s="33"/>
      <c r="P3" s="5"/>
    </row>
    <row r="4" spans="2:16" ht="75.75" customHeight="1">
      <c r="B4" s="6" t="s">
        <v>2</v>
      </c>
      <c r="C4" s="7" t="s">
        <v>3</v>
      </c>
      <c r="D4" s="7" t="s">
        <v>4</v>
      </c>
      <c r="E4" s="7" t="s">
        <v>5</v>
      </c>
      <c r="F4" s="8" t="s">
        <v>6</v>
      </c>
      <c r="G4" s="8" t="s">
        <v>7</v>
      </c>
      <c r="H4" s="8" t="s">
        <v>8</v>
      </c>
      <c r="I4" s="8" t="s">
        <v>9</v>
      </c>
      <c r="J4" s="8" t="s">
        <v>10</v>
      </c>
      <c r="K4" s="7" t="s">
        <v>11</v>
      </c>
      <c r="L4" s="3" t="s">
        <v>12</v>
      </c>
      <c r="M4" s="3"/>
      <c r="N4" s="3"/>
      <c r="O4" s="5"/>
    </row>
    <row r="5" spans="2:16" ht="77.25" customHeight="1">
      <c r="B5" s="9">
        <v>1</v>
      </c>
      <c r="C5" s="10" t="s">
        <v>13</v>
      </c>
      <c r="D5" s="11" t="s">
        <v>14</v>
      </c>
      <c r="E5" s="12">
        <v>1</v>
      </c>
      <c r="F5" s="13">
        <v>29900</v>
      </c>
      <c r="G5" s="13">
        <v>42500</v>
      </c>
      <c r="H5" s="13">
        <v>55000</v>
      </c>
      <c r="I5" s="13">
        <v>12500</v>
      </c>
      <c r="J5" s="13">
        <v>26523</v>
      </c>
      <c r="K5" s="14">
        <f>(F5+G5+I5+J5+H5)/5</f>
        <v>33284.6</v>
      </c>
      <c r="L5" s="2">
        <f>K5*E5</f>
        <v>33284.6</v>
      </c>
      <c r="M5" s="2"/>
      <c r="N5" s="2"/>
      <c r="O5" s="15"/>
    </row>
    <row r="6" spans="2:16" ht="15" customHeight="1">
      <c r="B6" s="28" t="s">
        <v>15</v>
      </c>
      <c r="C6" s="29"/>
      <c r="D6" s="29"/>
      <c r="E6" s="29"/>
      <c r="F6" s="29"/>
      <c r="G6" s="29"/>
      <c r="H6" s="29"/>
      <c r="I6" s="29"/>
      <c r="J6" s="29"/>
      <c r="K6" s="30"/>
      <c r="L6" s="25">
        <f>SUM(L5)</f>
        <v>33284.6</v>
      </c>
      <c r="M6" s="26"/>
      <c r="N6" s="27"/>
      <c r="P6" s="15"/>
    </row>
    <row r="7" spans="2:16">
      <c r="B7" s="16"/>
      <c r="C7" s="16"/>
      <c r="D7" s="16"/>
      <c r="E7" s="16"/>
      <c r="F7" s="16"/>
      <c r="G7" s="16"/>
      <c r="H7" s="16"/>
      <c r="I7" s="16"/>
      <c r="J7" s="16"/>
      <c r="K7" s="16"/>
      <c r="L7" s="16"/>
      <c r="M7" s="16"/>
      <c r="N7" s="16"/>
      <c r="O7" s="16"/>
      <c r="P7" s="15"/>
    </row>
    <row r="8" spans="2:16" ht="18.75">
      <c r="B8" s="16"/>
      <c r="C8" s="16"/>
      <c r="D8" s="34" t="s">
        <v>16</v>
      </c>
      <c r="E8" s="35"/>
      <c r="F8" s="35"/>
      <c r="G8" s="35"/>
      <c r="H8" s="35"/>
      <c r="I8" s="35"/>
      <c r="J8" s="35"/>
      <c r="K8" s="36"/>
      <c r="P8" s="15"/>
    </row>
    <row r="9" spans="2:16" ht="40.5">
      <c r="B9" s="16"/>
      <c r="C9" s="16"/>
      <c r="D9" s="37" t="s">
        <v>17</v>
      </c>
      <c r="E9" s="37" t="s">
        <v>18</v>
      </c>
      <c r="F9" s="37" t="s">
        <v>19</v>
      </c>
      <c r="G9" s="37" t="s">
        <v>20</v>
      </c>
      <c r="H9" s="37" t="s">
        <v>21</v>
      </c>
      <c r="I9" s="37" t="s">
        <v>22</v>
      </c>
      <c r="J9" s="37" t="s">
        <v>23</v>
      </c>
      <c r="K9" s="37" t="s">
        <v>24</v>
      </c>
      <c r="N9" s="15"/>
    </row>
    <row r="10" spans="2:16" ht="32.25" customHeight="1">
      <c r="B10" s="16"/>
      <c r="C10" s="16"/>
      <c r="D10" s="17">
        <v>5</v>
      </c>
      <c r="E10" s="18">
        <v>5</v>
      </c>
      <c r="F10" s="19">
        <f>J5</f>
        <v>26523</v>
      </c>
      <c r="G10" s="19">
        <f>H5</f>
        <v>55000</v>
      </c>
      <c r="H10" s="19">
        <f>K5</f>
        <v>33284.6</v>
      </c>
      <c r="I10" s="19">
        <f>MEDIAN(F5,G5,H5,I5,J5)</f>
        <v>29900</v>
      </c>
      <c r="J10" s="20">
        <f>_xlfn.STDEV.S(F5,G5,H5,I5,J5)</f>
        <v>16168.306522329416</v>
      </c>
      <c r="K10" s="21">
        <f>J10/H10</f>
        <v>0.4857593758774153</v>
      </c>
      <c r="N10" s="15"/>
    </row>
    <row r="11" spans="2:16">
      <c r="B11" s="22"/>
      <c r="C11" s="5"/>
      <c r="D11" s="23"/>
      <c r="E11" s="23"/>
      <c r="F11" s="5"/>
      <c r="G11" s="5"/>
      <c r="H11" s="5"/>
      <c r="I11" s="5"/>
      <c r="J11" s="5"/>
      <c r="K11" s="5"/>
      <c r="L11" s="5"/>
      <c r="M11" s="5"/>
      <c r="N11" s="5"/>
      <c r="O11" s="5"/>
      <c r="P11" s="5"/>
    </row>
    <row r="12" spans="2:16" ht="15" customHeight="1">
      <c r="B12" s="1" t="s">
        <v>25</v>
      </c>
      <c r="C12" s="1"/>
      <c r="D12" s="1"/>
      <c r="E12" s="1"/>
      <c r="F12" s="1"/>
      <c r="G12" s="1"/>
      <c r="H12" s="1"/>
      <c r="I12" s="1"/>
      <c r="J12" s="1"/>
      <c r="K12" s="1"/>
      <c r="L12" s="1"/>
      <c r="M12" s="1"/>
      <c r="N12" s="1"/>
      <c r="O12" s="1"/>
      <c r="P12" s="24"/>
    </row>
    <row r="13" spans="2:16" ht="30" customHeight="1">
      <c r="B13" s="1" t="s">
        <v>26</v>
      </c>
      <c r="C13" s="1"/>
      <c r="D13" s="1"/>
      <c r="E13" s="1"/>
      <c r="F13" s="1"/>
      <c r="G13" s="1"/>
      <c r="H13" s="1"/>
      <c r="I13" s="1"/>
      <c r="J13" s="1"/>
      <c r="K13" s="1"/>
      <c r="L13" s="1"/>
      <c r="M13" s="1"/>
      <c r="N13" s="1"/>
      <c r="O13" s="1"/>
      <c r="P13" s="5"/>
    </row>
    <row r="14" spans="2:16" ht="30" customHeight="1">
      <c r="B14" s="1" t="s">
        <v>27</v>
      </c>
      <c r="C14" s="1"/>
      <c r="D14" s="1"/>
      <c r="E14" s="1"/>
      <c r="F14" s="1"/>
      <c r="G14" s="1"/>
      <c r="H14" s="1"/>
      <c r="I14" s="1"/>
      <c r="J14" s="1"/>
      <c r="K14" s="1"/>
      <c r="L14" s="1"/>
      <c r="M14" s="1"/>
      <c r="N14" s="1"/>
      <c r="O14" s="1"/>
      <c r="P14" s="5"/>
    </row>
  </sheetData>
  <mergeCells count="10">
    <mergeCell ref="B12:O12"/>
    <mergeCell ref="B13:O13"/>
    <mergeCell ref="B14:O14"/>
    <mergeCell ref="B6:K6"/>
    <mergeCell ref="L6:N6"/>
    <mergeCell ref="D8:K8"/>
    <mergeCell ref="L4:N4"/>
    <mergeCell ref="L5:N5"/>
    <mergeCell ref="B2:N2"/>
    <mergeCell ref="B3:N3"/>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1</cp:revision>
  <dcterms:created xsi:type="dcterms:W3CDTF">2025-06-04T21:44:15Z</dcterms:created>
  <dcterms:modified xsi:type="dcterms:W3CDTF">2025-11-14T15:29:35Z</dcterms:modified>
  <cp:category/>
  <cp:contentStatus/>
</cp:coreProperties>
</file>