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OF\SUPLO\SEPLA\Transparência - Portal - Publicações\2025 - SOF Anexo VI e outros, RESOL. 102\Resolução CNJ 102\11. NOV\"/>
    </mc:Choice>
  </mc:AlternateContent>
  <xr:revisionPtr revIDLastSave="0" documentId="13_ncr:1_{4C4D7322-EF3F-4D55-8092-1A8B5C52ED5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NOV 2025 (TRF6 - 090059-09006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6" i="1" l="1"/>
  <c r="V66" i="1" s="1"/>
  <c r="R65" i="1"/>
  <c r="V65" i="1" s="1"/>
  <c r="R64" i="1"/>
  <c r="V64" i="1" s="1"/>
  <c r="X64" i="1" s="1"/>
  <c r="R51" i="1"/>
  <c r="V51" i="1" s="1"/>
  <c r="X51" i="1" s="1"/>
  <c r="R52" i="1"/>
  <c r="V52" i="1" s="1"/>
  <c r="R53" i="1"/>
  <c r="V53" i="1" s="1"/>
  <c r="R54" i="1"/>
  <c r="V54" i="1" s="1"/>
  <c r="R55" i="1"/>
  <c r="V55" i="1" s="1"/>
  <c r="X55" i="1" s="1"/>
  <c r="R56" i="1"/>
  <c r="V56" i="1" s="1"/>
  <c r="R57" i="1"/>
  <c r="V57" i="1" s="1"/>
  <c r="AB57" i="1" s="1"/>
  <c r="R58" i="1"/>
  <c r="V58" i="1" s="1"/>
  <c r="R59" i="1"/>
  <c r="V59" i="1" s="1"/>
  <c r="X59" i="1" s="1"/>
  <c r="R60" i="1"/>
  <c r="V60" i="1" s="1"/>
  <c r="R61" i="1"/>
  <c r="V61" i="1" s="1"/>
  <c r="R62" i="1"/>
  <c r="V62" i="1" s="1"/>
  <c r="Z62" i="1" s="1"/>
  <c r="R63" i="1"/>
  <c r="V63" i="1" s="1"/>
  <c r="X63" i="1" s="1"/>
  <c r="R28" i="1"/>
  <c r="V28" i="1" s="1"/>
  <c r="R29" i="1"/>
  <c r="V29" i="1" s="1"/>
  <c r="R26" i="1"/>
  <c r="V26" i="1" s="1"/>
  <c r="Z26" i="1" s="1"/>
  <c r="R27" i="1"/>
  <c r="V27" i="1" s="1"/>
  <c r="AB27" i="1" s="1"/>
  <c r="R25" i="1"/>
  <c r="V25" i="1" s="1"/>
  <c r="R50" i="1"/>
  <c r="V50" i="1" s="1"/>
  <c r="X50" i="1" s="1"/>
  <c r="R24" i="1"/>
  <c r="V24" i="1" s="1"/>
  <c r="R22" i="1"/>
  <c r="V22" i="1" s="1"/>
  <c r="X22" i="1" s="1"/>
  <c r="R23" i="1"/>
  <c r="V23" i="1" s="1"/>
  <c r="R45" i="1"/>
  <c r="V45" i="1" s="1"/>
  <c r="R46" i="1"/>
  <c r="V46" i="1" s="1"/>
  <c r="R47" i="1"/>
  <c r="V47" i="1" s="1"/>
  <c r="R48" i="1"/>
  <c r="V48" i="1" s="1"/>
  <c r="R49" i="1"/>
  <c r="V49" i="1" s="1"/>
  <c r="R67" i="1"/>
  <c r="V67" i="1" s="1"/>
  <c r="AA31" i="1"/>
  <c r="Y31" i="1"/>
  <c r="W31" i="1"/>
  <c r="U31" i="1"/>
  <c r="T31" i="1"/>
  <c r="S31" i="1"/>
  <c r="Q31" i="1"/>
  <c r="P31" i="1"/>
  <c r="O31" i="1"/>
  <c r="X66" i="1" l="1"/>
  <c r="Z66" i="1"/>
  <c r="AB66" i="1"/>
  <c r="X65" i="1"/>
  <c r="AB65" i="1"/>
  <c r="Z65" i="1"/>
  <c r="AB64" i="1"/>
  <c r="Z64" i="1"/>
  <c r="Z57" i="1"/>
  <c r="X57" i="1"/>
  <c r="Z54" i="1"/>
  <c r="X54" i="1"/>
  <c r="Z58" i="1"/>
  <c r="X58" i="1"/>
  <c r="X62" i="1"/>
  <c r="AB60" i="1"/>
  <c r="X60" i="1"/>
  <c r="Z60" i="1"/>
  <c r="X52" i="1"/>
  <c r="Z52" i="1"/>
  <c r="AB52" i="1"/>
  <c r="X61" i="1"/>
  <c r="Z61" i="1"/>
  <c r="AB61" i="1"/>
  <c r="X53" i="1"/>
  <c r="Z53" i="1"/>
  <c r="AB53" i="1"/>
  <c r="X56" i="1"/>
  <c r="Z56" i="1"/>
  <c r="AB56" i="1"/>
  <c r="AB63" i="1"/>
  <c r="AB55" i="1"/>
  <c r="Z63" i="1"/>
  <c r="AB58" i="1"/>
  <c r="Z55" i="1"/>
  <c r="AB59" i="1"/>
  <c r="AB51" i="1"/>
  <c r="AB62" i="1"/>
  <c r="Z59" i="1"/>
  <c r="AB54" i="1"/>
  <c r="Z51" i="1"/>
  <c r="AB29" i="1"/>
  <c r="X29" i="1"/>
  <c r="Z29" i="1"/>
  <c r="Z28" i="1"/>
  <c r="X28" i="1"/>
  <c r="AB28" i="1"/>
  <c r="X26" i="1"/>
  <c r="Z27" i="1"/>
  <c r="X27" i="1"/>
  <c r="AB26" i="1"/>
  <c r="X25" i="1"/>
  <c r="Z25" i="1"/>
  <c r="AB25" i="1"/>
  <c r="AB50" i="1"/>
  <c r="Z50" i="1"/>
  <c r="X24" i="1"/>
  <c r="AB24" i="1"/>
  <c r="Z24" i="1"/>
  <c r="X23" i="1"/>
  <c r="Z23" i="1"/>
  <c r="AB23" i="1"/>
  <c r="Z22" i="1"/>
  <c r="AB22" i="1"/>
  <c r="AB67" i="1"/>
  <c r="X49" i="1"/>
  <c r="X48" i="1"/>
  <c r="AB47" i="1"/>
  <c r="X67" i="1" l="1"/>
  <c r="Z67" i="1"/>
  <c r="X47" i="1"/>
  <c r="AB49" i="1"/>
  <c r="Z49" i="1"/>
  <c r="AB48" i="1"/>
  <c r="Z48" i="1"/>
  <c r="Z47" i="1"/>
  <c r="P68" i="1"/>
  <c r="Q68" i="1"/>
  <c r="O68" i="1"/>
  <c r="S68" i="1"/>
  <c r="AA68" i="1"/>
  <c r="Y68" i="1"/>
  <c r="W68" i="1"/>
  <c r="U68" i="1"/>
  <c r="T68" i="1"/>
  <c r="R10" i="1"/>
  <c r="V10" i="1" s="1"/>
  <c r="R11" i="1"/>
  <c r="V11" i="1" s="1"/>
  <c r="R12" i="1"/>
  <c r="V12" i="1" s="1"/>
  <c r="R13" i="1"/>
  <c r="R14" i="1"/>
  <c r="R15" i="1"/>
  <c r="V15" i="1" s="1"/>
  <c r="R16" i="1"/>
  <c r="R17" i="1"/>
  <c r="R18" i="1"/>
  <c r="V18" i="1" s="1"/>
  <c r="R19" i="1"/>
  <c r="R20" i="1"/>
  <c r="R21" i="1"/>
  <c r="V21" i="1" s="1"/>
  <c r="R30" i="1"/>
  <c r="V30" i="1" s="1"/>
  <c r="R31" i="1" l="1"/>
  <c r="Z10" i="1"/>
  <c r="V20" i="1"/>
  <c r="AB20" i="1" s="1"/>
  <c r="V13" i="1"/>
  <c r="AB13" i="1" s="1"/>
  <c r="V17" i="1"/>
  <c r="AB17" i="1" s="1"/>
  <c r="V16" i="1"/>
  <c r="AB16" i="1" s="1"/>
  <c r="V19" i="1"/>
  <c r="Z19" i="1" s="1"/>
  <c r="V14" i="1"/>
  <c r="X14" i="1" s="1"/>
  <c r="R68" i="1"/>
  <c r="AB11" i="1"/>
  <c r="Z11" i="1"/>
  <c r="X11" i="1"/>
  <c r="X15" i="1"/>
  <c r="Z15" i="1"/>
  <c r="X12" i="1"/>
  <c r="Z12" i="1"/>
  <c r="AB12" i="1"/>
  <c r="AB21" i="1"/>
  <c r="X21" i="1"/>
  <c r="Z21" i="1"/>
  <c r="Z30" i="1"/>
  <c r="X30" i="1"/>
  <c r="AB30" i="1"/>
  <c r="X18" i="1"/>
  <c r="Z18" i="1"/>
  <c r="AB18" i="1"/>
  <c r="AB15" i="1"/>
  <c r="X10" i="1"/>
  <c r="AB10" i="1"/>
  <c r="Z46" i="1"/>
  <c r="AB46" i="1"/>
  <c r="X46" i="1"/>
  <c r="X45" i="1"/>
  <c r="AB45" i="1"/>
  <c r="Z45" i="1"/>
  <c r="V31" i="1" l="1"/>
  <c r="AB31" i="1" s="1"/>
  <c r="Z20" i="1"/>
  <c r="AB14" i="1"/>
  <c r="Z13" i="1"/>
  <c r="Z14" i="1"/>
  <c r="X20" i="1"/>
  <c r="AB19" i="1"/>
  <c r="X16" i="1"/>
  <c r="X19" i="1"/>
  <c r="X17" i="1"/>
  <c r="Z17" i="1"/>
  <c r="X13" i="1"/>
  <c r="Z16" i="1"/>
  <c r="V68" i="1"/>
  <c r="Z68" i="1" s="1"/>
  <c r="X31" i="1" l="1"/>
  <c r="Z31" i="1"/>
  <c r="AB68" i="1"/>
  <c r="X68" i="1"/>
</calcChain>
</file>

<file path=xl/sharedStrings.xml><?xml version="1.0" encoding="utf-8"?>
<sst xmlns="http://schemas.openxmlformats.org/spreadsheetml/2006/main" count="639" uniqueCount="160">
  <si>
    <t>PODER JUDICIÁRIO</t>
  </si>
  <si>
    <t>ÓRGÃO:</t>
  </si>
  <si>
    <t>UNIDADE:</t>
  </si>
  <si>
    <t>090059 - TRIBUNAL REGIONAL FEDERAL DA 6A. REGIAO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</si>
  <si>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</si>
  <si>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</si>
  <si>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</si>
  <si>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</si>
  <si>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</si>
  <si>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</si>
  <si>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</si>
  <si>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</si>
  <si>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</si>
  <si>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</si>
  <si>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</si>
  <si>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</si>
  <si>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</si>
  <si>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</si>
  <si>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</si>
  <si>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</si>
  <si>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</si>
  <si>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</si>
  <si>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</si>
  <si>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</si>
  <si>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</si>
  <si>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</si>
  <si>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</si>
  <si>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</si>
  <si>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</si>
  <si>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</si>
  <si>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</si>
  <si>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</si>
  <si>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</si>
  <si>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</si>
  <si>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</si>
  <si>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</si>
  <si>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</si>
  <si>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</si>
  <si>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</si>
  <si>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</si>
  <si>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</si>
  <si>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RECURSOS LIVRES DA UNIAO</t>
  </si>
  <si>
    <t>SERV.AFETOS AS ATIVID.ESPECIFICAS DA JUSTICA</t>
  </si>
  <si>
    <t>122</t>
  </si>
  <si>
    <t>20TP</t>
  </si>
  <si>
    <t>ATIVOS CIVIS DA UNIAO</t>
  </si>
  <si>
    <t>216H</t>
  </si>
  <si>
    <t>331</t>
  </si>
  <si>
    <t>2004</t>
  </si>
  <si>
    <t>212B</t>
  </si>
  <si>
    <t>846</t>
  </si>
  <si>
    <t>09HB</t>
  </si>
  <si>
    <t>09</t>
  </si>
  <si>
    <t>TOTAIS</t>
  </si>
  <si>
    <t>1000</t>
  </si>
  <si>
    <t>28</t>
  </si>
  <si>
    <t>131</t>
  </si>
  <si>
    <t>219I</t>
  </si>
  <si>
    <t>PUBLICIDADE INSTITUCIONAL E DE UTILIDADE PUBLICA</t>
  </si>
  <si>
    <t>0909</t>
  </si>
  <si>
    <t>OPERACOES ESPECIAIS: OUTROS ENCARGOS ESPECIAIS</t>
  </si>
  <si>
    <t>00S6</t>
  </si>
  <si>
    <t>272</t>
  </si>
  <si>
    <t>0181</t>
  </si>
  <si>
    <t>APOSENTADORIAS E PENSOES CIVIS DA UNIAO</t>
  </si>
  <si>
    <t>1056</t>
  </si>
  <si>
    <t>BENEFICIOS DO RPPS DA UNIAO</t>
  </si>
  <si>
    <t>1027</t>
  </si>
  <si>
    <t>BENEFICIO ESPECIAL - LEI N. 12.618, DE 2012</t>
  </si>
  <si>
    <t>Função e Subfunção</t>
  </si>
  <si>
    <t>Programática (Programa, Ação e Subtítulo)</t>
  </si>
  <si>
    <t>Programa</t>
  </si>
  <si>
    <t>Ação e Subtítulo</t>
  </si>
  <si>
    <t>Fonte</t>
  </si>
  <si>
    <t>GND</t>
  </si>
  <si>
    <t>Execução</t>
  </si>
  <si>
    <t>Provisão</t>
  </si>
  <si>
    <t>Destaque</t>
  </si>
  <si>
    <t>Empenhado</t>
  </si>
  <si>
    <t>Liquidado</t>
  </si>
  <si>
    <t>Pago</t>
  </si>
  <si>
    <t>RESOLUÇÃO 102 CNJ - ANEXO II - DOTAÇÃO E EXECUÇÃO ORÇAMENTÁRIA</t>
  </si>
  <si>
    <t>BENEFICIO ESPECIAL - LEI N. 12.618, D - NA 6. REGIAO DA JUST</t>
  </si>
  <si>
    <t>APOSENTADORIAS E PENSOES CIVIS DA UNI - NA 6. REGIAO DA JUST</t>
  </si>
  <si>
    <t>CONTRIBUICAO DA UNIAO, DE SUAS AUTARQ - NA 6. REGIAO DA JUST</t>
  </si>
  <si>
    <t>ASSISTENCIA MEDICA E ODONTOLOGICA AOS - NA 6. REGIAO DA JUST</t>
  </si>
  <si>
    <t>ATIVOS CIVIS DA UNIAO                 - NA 6. REGIAO DA JUST</t>
  </si>
  <si>
    <t>BENEFICIOS OBRIGATORIOS AOS SERVIDORE - NA 6. REGIAO DA JUST</t>
  </si>
  <si>
    <t>AJUDA DE CUSTO PARA MORADIA OU AUXILI - NA 6. REGIAO DA JUST</t>
  </si>
  <si>
    <t>PUBLICIDADE INSTITUCIONAL E DE UTILID - NA 6. REGIAO DA JUST</t>
  </si>
  <si>
    <t>JULGAMENTO DE CAUSAS NA JUSTICA FEDER - NA 6. REGIAO DA JUST</t>
  </si>
  <si>
    <t>Obs.:</t>
  </si>
  <si>
    <t>1. Movimentação líquida de créditos = Provisão/Destaque recebidos - Provisão/Destaque concedidos</t>
  </si>
  <si>
    <t>2. Nas colunas relativas à execução, não incluir as despesas referentes aos restos a pagar do ano anterior.</t>
  </si>
  <si>
    <t>CONTRIBUICAO DA UNIAO, DE SUAS AUTARQUIAS E FUNDACOES PARA O</t>
  </si>
  <si>
    <t>ASSISTENCIA MEDICA E ODONTOLOGICA AOS SERVIDORES CIVIS, EMPR</t>
  </si>
  <si>
    <t>BENEFICIOS OBRIGATORIOS AOS SERVIDORES CIVIS, EMPREGADOS, MI</t>
  </si>
  <si>
    <t>AJUDA DE CUSTO PARA MORADIA OU AUXILIO-MORADIA A AGENTES PUB</t>
  </si>
  <si>
    <t>0001</t>
  </si>
  <si>
    <t>12101</t>
  </si>
  <si>
    <t>JUSTICA FEDERAL DE PRIMEIRO GRAU</t>
  </si>
  <si>
    <t>JULGAMENTO DE CAUSAS NA JUSTICA FEDER - NACIONAL</t>
  </si>
  <si>
    <t>6044</t>
  </si>
  <si>
    <t>33904</t>
  </si>
  <si>
    <t>FUNDO DO REGIME GERAL DA PREVIDENCIA SOCIAL</t>
  </si>
  <si>
    <t>0901</t>
  </si>
  <si>
    <t>OPERACOES ESPECIAIS: CUMPRIMENTO DE SENTENCAS JUDICIAIS</t>
  </si>
  <si>
    <t>71103</t>
  </si>
  <si>
    <t>ENCARGOS FINANC.DA UNIAO-SENTENCAS JUDICIAIS</t>
  </si>
  <si>
    <t>TRIBUNAL REGIONAL FEDERAL DA 6ª REGIÃO</t>
  </si>
  <si>
    <t>090060 - PRECATÓRIOS E REQUISIÇÕES DE PEQUENO VALOR (RPV's)</t>
  </si>
  <si>
    <t>SENTENCAS JUDICIAIS TRANSITADAS EM JU - NACIONAL</t>
  </si>
  <si>
    <t>0625</t>
  </si>
  <si>
    <t>SENTENCAS JUDICIAIS TRANSITADAS EM JULGADO DE PEQUENO VALOR</t>
  </si>
  <si>
    <t>40901</t>
  </si>
  <si>
    <t>FUNDO DE AMPARO AO TRABALHADOR - FAT</t>
  </si>
  <si>
    <t>55901</t>
  </si>
  <si>
    <t>FUNDO NACIONAL DE ASSISTENCIA SOCIAL</t>
  </si>
  <si>
    <t>00G5</t>
  </si>
  <si>
    <t>CONTRIBUICAO DA UNIAO, DE SUAS AUTARQ - NACIONAL</t>
  </si>
  <si>
    <t>4224</t>
  </si>
  <si>
    <t>ASSISTENCIA JURIDICA A PESSOAS CARENTES</t>
  </si>
  <si>
    <t>ASSISTENCIA JURIDICA A PESSOAS CARENT - NA 6. REGIAO DA JUST</t>
  </si>
  <si>
    <t>12105</t>
  </si>
  <si>
    <t>TRIBUNAL REGIONAL FEDERAL DA 4A. REGIAO</t>
  </si>
  <si>
    <t>6015</t>
  </si>
  <si>
    <t>JULGAMENTO DE CAUSAS NA JUSTICA FEDER - NA 4. REGIAO DA JUST</t>
  </si>
  <si>
    <t>1040</t>
  </si>
  <si>
    <t>SEGURO-DESEMPREGO, ABONO SALARIAL E PREV.SOC.</t>
  </si>
  <si>
    <t>ASSISTENCIA MEDICA E ODONTOLOGICA AOS - NACIONAL</t>
  </si>
  <si>
    <t>ATIVOS CIVIS DA UNIAO                 - NACIONAL</t>
  </si>
  <si>
    <t>14125</t>
  </si>
  <si>
    <t>TRIBUNAL REGIONAL ELEITORAL DE SERGIPE</t>
  </si>
  <si>
    <t>20GP</t>
  </si>
  <si>
    <t>0028</t>
  </si>
  <si>
    <t>JULGAMENTO DE CAUSAS E GESTAO ADMINISTRATIVA NA JUSTICA ELEI</t>
  </si>
  <si>
    <t>JULGAMENTO DE CAUSAS E GESTAO ADMINIS - NO ESTADO DE SERGIPE</t>
  </si>
  <si>
    <t>BENEFICIOS OBRIGATORIOS AOS SERVIDORE - NACIONAL</t>
  </si>
  <si>
    <t>12104</t>
  </si>
  <si>
    <t>TRIBUNAL REGIONAL FEDERAL DA 3A. REGIAO</t>
  </si>
  <si>
    <t>6014</t>
  </si>
  <si>
    <t>ATIVOS CIVIS DA UNIAO                 - NA 3. REGIAO DA JUST</t>
  </si>
  <si>
    <t>34101</t>
  </si>
  <si>
    <t>MINISTERIO PUBLICO FEDERAL</t>
  </si>
  <si>
    <t>03</t>
  </si>
  <si>
    <t>062</t>
  </si>
  <si>
    <t>0031</t>
  </si>
  <si>
    <t>4264</t>
  </si>
  <si>
    <t>PROGRAMA DE GESTAO E MANUTENCAO DO MINISTERIO PUBLICO</t>
  </si>
  <si>
    <t>DEFESA DO INTERESSE PUBLICO NO PROCESSO JUDICIARIO - MINISTE</t>
  </si>
  <si>
    <t>DEFESA DO INTERESSE PUBLICO NO PROCES - NACIONAL</t>
  </si>
  <si>
    <t>0005</t>
  </si>
  <si>
    <t>SENTENCAS JUDICIAIS TRANSITADAS EM JULGADO (PRECATORIOS)</t>
  </si>
  <si>
    <t>00WU</t>
  </si>
  <si>
    <t>SENTENCAS JUDICIAIS TRANSITADAS EM JULGADO (PRECATORIOS) - E</t>
  </si>
  <si>
    <t>36211</t>
  </si>
  <si>
    <t>FUNDACAO NACIONAL DE SAUDE</t>
  </si>
  <si>
    <t>36213</t>
  </si>
  <si>
    <t>AGENCIA NACIONAL DE SAUDE SUPLEMENTAR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</si>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</sst>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4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8" fillId="0" borderId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3" fillId="3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0" fontId="2" fillId="0" borderId="0" xfId="2" applyNumberFormat="1" applyFont="1" applyAlignment="1">
      <alignment horizontal="center"/>
    </xf>
    <xf numFmtId="0" fontId="1" fillId="3" borderId="0" xfId="0" applyFont="1" applyFill="1"/>
    <xf numFmtId="0" fontId="0" fillId="3" borderId="0" xfId="0" applyFill="1"/>
    <xf numFmtId="43" fontId="6" fillId="3" borderId="2" xfId="4" applyFont="1" applyFill="1" applyBorder="1" applyAlignment="1">
      <alignment horizontal="left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6" fillId="3" borderId="2" xfId="4" applyFont="1" applyFill="1" applyBorder="1" applyAlignment="1">
      <alignment horizontal="right" vertical="center"/>
    </xf>
    <xf numFmtId="43" fontId="10" fillId="4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10" fontId="6" fillId="3" borderId="2" xfId="1" applyNumberFormat="1" applyFont="1" applyFill="1" applyBorder="1" applyAlignment="1" applyProtection="1">
      <alignment horizontal="center" vertical="center"/>
    </xf>
    <xf numFmtId="10" fontId="13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10" fillId="3" borderId="2" xfId="4" applyFont="1" applyFill="1" applyBorder="1" applyAlignment="1">
      <alignment horizontal="right" vertical="center"/>
    </xf>
    <xf numFmtId="43" fontId="7" fillId="3" borderId="2" xfId="4" applyFont="1" applyFill="1" applyBorder="1" applyAlignment="1">
      <alignment vertical="center"/>
    </xf>
    <xf numFmtId="43" fontId="7" fillId="3" borderId="2" xfId="4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7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center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5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  <cellStyle name="Vírgula" xfId="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L71"/>
  <sheetViews>
    <sheetView showGridLines="0" tabSelected="1" zoomScale="85" zoomScaleNormal="85" zoomScalePageLayoutView="85" workbookViewId="0">
      <selection activeCell="B3" sqref="B3"/>
    </sheetView>
  </sheetViews>
  <sheetFormatPr defaultRowHeight="12.75" x14ac:dyDescent="0.2"/>
  <cols>
    <col min="1" max="1" width="7.42578125" style="10" customWidth="1"/>
    <col min="2" max="2" width="37" style="1" customWidth="1"/>
    <col min="3" max="3" width="4.7109375" style="10" customWidth="1"/>
    <col min="4" max="4" width="5.42578125" style="10" customWidth="1"/>
    <col min="5" max="7" width="4.7109375" style="10" customWidth="1"/>
    <col min="8" max="8" width="20.85546875" style="1" customWidth="1"/>
    <col min="9" max="9" width="20" style="1" customWidth="1"/>
    <col min="10" max="10" width="24.7109375" style="1" customWidth="1"/>
    <col min="11" max="11" width="12.28515625" style="10" customWidth="1"/>
    <col min="12" max="12" width="8" style="10" customWidth="1"/>
    <col min="13" max="13" width="26" style="1" bestFit="1" customWidth="1"/>
    <col min="14" max="14" width="5.7109375" style="10" customWidth="1"/>
    <col min="15" max="15" width="15.42578125" style="1" bestFit="1" customWidth="1"/>
    <col min="16" max="17" width="12.140625" style="1" customWidth="1"/>
    <col min="18" max="18" width="14.85546875" style="1" bestFit="1" customWidth="1"/>
    <col min="19" max="19" width="12.28515625" style="1" customWidth="1"/>
    <col min="20" max="20" width="14.85546875" style="1" bestFit="1" customWidth="1"/>
    <col min="21" max="21" width="12.42578125" style="1" customWidth="1"/>
    <col min="22" max="22" width="15.140625" style="1" bestFit="1" customWidth="1"/>
    <col min="23" max="23" width="14.5703125" style="1" bestFit="1" customWidth="1"/>
    <col min="24" max="24" width="7.7109375" style="10" bestFit="1" customWidth="1"/>
    <col min="25" max="25" width="14.5703125" style="1" bestFit="1" customWidth="1"/>
    <col min="26" max="26" width="7.7109375" style="10" bestFit="1" customWidth="1"/>
    <col min="27" max="27" width="14.5703125" style="1" bestFit="1" customWidth="1"/>
    <col min="28" max="28" width="7.7109375" style="10" bestFit="1" customWidth="1"/>
    <col min="29" max="1026" width="8.85546875" style="1" customWidth="1"/>
  </cols>
  <sheetData>
    <row r="1" spans="1:1026" ht="11.25" customHeight="1" x14ac:dyDescent="0.2">
      <c r="B1" s="2" t="s">
        <v>0</v>
      </c>
      <c r="C1" s="3"/>
      <c r="D1" s="4"/>
      <c r="E1" s="4"/>
      <c r="F1" s="4"/>
      <c r="G1" s="4"/>
      <c r="H1" s="5"/>
      <c r="I1" s="5"/>
      <c r="J1" s="5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</row>
    <row r="2" spans="1:1026" ht="11.25" customHeight="1" x14ac:dyDescent="0.2">
      <c r="B2" s="2" t="s">
        <v>1</v>
      </c>
      <c r="C2" s="44" t="s">
        <v>109</v>
      </c>
      <c r="D2" s="44"/>
      <c r="E2" s="44"/>
      <c r="F2" s="44"/>
      <c r="G2" s="44"/>
      <c r="H2" s="44"/>
      <c r="I2" s="44"/>
      <c r="J2" s="44"/>
      <c r="K2" s="4"/>
      <c r="L2" s="4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</row>
    <row r="3" spans="1:1026" ht="11.45" customHeight="1" x14ac:dyDescent="0.2">
      <c r="B3" s="2" t="s">
        <v>2</v>
      </c>
      <c r="C3" s="44" t="s">
        <v>3</v>
      </c>
      <c r="D3" s="44"/>
      <c r="E3" s="44"/>
      <c r="F3" s="44"/>
      <c r="G3" s="44"/>
      <c r="H3" s="44"/>
      <c r="I3" s="44"/>
      <c r="J3" s="44"/>
      <c r="K3" s="44"/>
      <c r="L3" s="44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</row>
    <row r="4" spans="1:1026" ht="11.45" customHeight="1" x14ac:dyDescent="0.2">
      <c r="B4" s="2" t="s">
        <v>4</v>
      </c>
      <c r="C4" s="45">
        <v>45962</v>
      </c>
      <c r="D4" s="45"/>
      <c r="E4" s="45"/>
      <c r="F4" s="45"/>
      <c r="G4" s="45"/>
      <c r="H4" s="45"/>
      <c r="I4" s="45"/>
      <c r="J4" s="45"/>
      <c r="K4" s="4"/>
      <c r="L4" s="4"/>
      <c r="M4" s="5"/>
      <c r="N4" s="4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</row>
    <row r="5" spans="1:1026" ht="11.25" customHeight="1" x14ac:dyDescent="0.2">
      <c r="A5" s="13"/>
      <c r="B5" s="6"/>
      <c r="C5" s="4"/>
      <c r="D5" s="4"/>
      <c r="E5" s="4"/>
      <c r="F5" s="4"/>
      <c r="G5" s="4"/>
      <c r="H5" s="5"/>
      <c r="I5" s="5"/>
      <c r="J5" s="5"/>
      <c r="K5" s="4"/>
      <c r="L5" s="4"/>
      <c r="M5" s="5"/>
      <c r="N5" s="4"/>
      <c r="O5" s="5"/>
      <c r="P5" s="5"/>
      <c r="Q5" s="5"/>
      <c r="R5" s="5"/>
      <c r="S5" s="5"/>
      <c r="T5" s="7"/>
      <c r="U5" s="7"/>
      <c r="V5" s="7"/>
      <c r="W5" s="7"/>
      <c r="X5" s="12"/>
      <c r="Y5" s="7"/>
      <c r="Z5" s="12"/>
      <c r="AA5" s="7"/>
    </row>
    <row r="6" spans="1:1026" x14ac:dyDescent="0.2">
      <c r="A6" s="46" t="s">
        <v>81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1026" ht="27" customHeight="1" x14ac:dyDescent="0.2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 t="s">
        <v>6</v>
      </c>
      <c r="P7" s="48" t="s">
        <v>7</v>
      </c>
      <c r="Q7" s="48"/>
      <c r="R7" s="48" t="s">
        <v>8</v>
      </c>
      <c r="S7" s="48" t="s">
        <v>9</v>
      </c>
      <c r="T7" s="49" t="s">
        <v>10</v>
      </c>
      <c r="U7" s="49"/>
      <c r="V7" s="48" t="s">
        <v>11</v>
      </c>
      <c r="W7" s="49" t="s">
        <v>75</v>
      </c>
      <c r="X7" s="49"/>
      <c r="Y7" s="49"/>
      <c r="Z7" s="49"/>
      <c r="AA7" s="49"/>
      <c r="AB7" s="49"/>
    </row>
    <row r="8" spans="1:1026" x14ac:dyDescent="0.2">
      <c r="A8" s="49" t="s">
        <v>12</v>
      </c>
      <c r="B8" s="49"/>
      <c r="C8" s="35" t="s">
        <v>69</v>
      </c>
      <c r="D8" s="36"/>
      <c r="E8" s="35" t="s">
        <v>70</v>
      </c>
      <c r="F8" s="39"/>
      <c r="G8" s="36"/>
      <c r="H8" s="41" t="s">
        <v>18</v>
      </c>
      <c r="I8" s="42"/>
      <c r="J8" s="43"/>
      <c r="K8" s="49" t="s">
        <v>13</v>
      </c>
      <c r="L8" s="49" t="s">
        <v>73</v>
      </c>
      <c r="M8" s="49"/>
      <c r="N8" s="49" t="s">
        <v>74</v>
      </c>
      <c r="O8" s="48"/>
      <c r="P8" s="17" t="s">
        <v>14</v>
      </c>
      <c r="Q8" s="17" t="s">
        <v>15</v>
      </c>
      <c r="R8" s="48"/>
      <c r="S8" s="48"/>
      <c r="T8" s="18" t="s">
        <v>76</v>
      </c>
      <c r="U8" s="18" t="s">
        <v>77</v>
      </c>
      <c r="V8" s="48"/>
      <c r="W8" s="18" t="s">
        <v>78</v>
      </c>
      <c r="X8" s="18" t="s">
        <v>16</v>
      </c>
      <c r="Y8" s="18" t="s">
        <v>79</v>
      </c>
      <c r="Z8" s="18" t="s">
        <v>16</v>
      </c>
      <c r="AA8" s="18" t="s">
        <v>80</v>
      </c>
      <c r="AB8" s="18" t="s">
        <v>16</v>
      </c>
    </row>
    <row r="9" spans="1:1026" ht="30" customHeight="1" x14ac:dyDescent="0.2">
      <c r="A9" s="18" t="s">
        <v>17</v>
      </c>
      <c r="B9" s="18" t="s">
        <v>18</v>
      </c>
      <c r="C9" s="37"/>
      <c r="D9" s="38"/>
      <c r="E9" s="37"/>
      <c r="F9" s="40"/>
      <c r="G9" s="38"/>
      <c r="H9" s="19" t="s">
        <v>71</v>
      </c>
      <c r="I9" s="41" t="s">
        <v>72</v>
      </c>
      <c r="J9" s="43"/>
      <c r="K9" s="49"/>
      <c r="L9" s="18" t="s">
        <v>17</v>
      </c>
      <c r="M9" s="18" t="s">
        <v>18</v>
      </c>
      <c r="N9" s="49"/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8" t="s">
        <v>24</v>
      </c>
      <c r="U9" s="18" t="s">
        <v>25</v>
      </c>
      <c r="V9" s="17" t="s">
        <v>26</v>
      </c>
      <c r="W9" s="18" t="s">
        <v>27</v>
      </c>
      <c r="X9" s="18" t="s">
        <v>28</v>
      </c>
      <c r="Y9" s="18" t="s">
        <v>29</v>
      </c>
      <c r="Z9" s="18" t="s">
        <v>30</v>
      </c>
      <c r="AA9" s="18" t="s">
        <v>31</v>
      </c>
      <c r="AB9" s="18" t="s">
        <v>32</v>
      </c>
    </row>
    <row r="10" spans="1:1026" ht="33.75" x14ac:dyDescent="0.2">
      <c r="A10" s="9" t="s">
        <v>99</v>
      </c>
      <c r="B10" s="8" t="s">
        <v>100</v>
      </c>
      <c r="C10" s="9" t="s">
        <v>35</v>
      </c>
      <c r="D10" s="9" t="s">
        <v>47</v>
      </c>
      <c r="E10" s="9" t="s">
        <v>37</v>
      </c>
      <c r="F10" s="9" t="s">
        <v>48</v>
      </c>
      <c r="G10" s="9" t="s">
        <v>98</v>
      </c>
      <c r="H10" s="8" t="s">
        <v>38</v>
      </c>
      <c r="I10" s="8" t="s">
        <v>95</v>
      </c>
      <c r="J10" s="11" t="s">
        <v>129</v>
      </c>
      <c r="K10" s="9">
        <v>1</v>
      </c>
      <c r="L10" s="9" t="s">
        <v>54</v>
      </c>
      <c r="M10" s="8" t="s">
        <v>41</v>
      </c>
      <c r="N10" s="9">
        <v>3</v>
      </c>
      <c r="O10" s="22"/>
      <c r="P10" s="22"/>
      <c r="Q10" s="22"/>
      <c r="R10" s="22">
        <f t="shared" ref="R10:R19" si="0">O10+P10+Q10</f>
        <v>0</v>
      </c>
      <c r="S10" s="22"/>
      <c r="T10" s="22">
        <v>2036062.29</v>
      </c>
      <c r="U10" s="22">
        <v>0</v>
      </c>
      <c r="V10" s="23">
        <f>R10+S10+T10+U10</f>
        <v>2036062.29</v>
      </c>
      <c r="W10" s="22">
        <v>1790462.29</v>
      </c>
      <c r="X10" s="25">
        <f t="shared" ref="X10:X19" si="1">W10/V10</f>
        <v>0.87937500674402258</v>
      </c>
      <c r="Y10" s="22">
        <v>1494426.32</v>
      </c>
      <c r="Z10" s="25">
        <f t="shared" ref="Z10:Z19" si="2">Y10/V10</f>
        <v>0.73397868392327037</v>
      </c>
      <c r="AA10" s="22">
        <v>1481347.6</v>
      </c>
      <c r="AB10" s="25">
        <f t="shared" ref="AB10:AB19" si="3">AA10/V10</f>
        <v>0.72755514763745277</v>
      </c>
    </row>
    <row r="11" spans="1:1026" ht="33.75" x14ac:dyDescent="0.2">
      <c r="A11" s="9" t="s">
        <v>99</v>
      </c>
      <c r="B11" s="8" t="s">
        <v>100</v>
      </c>
      <c r="C11" s="9" t="s">
        <v>35</v>
      </c>
      <c r="D11" s="9" t="s">
        <v>43</v>
      </c>
      <c r="E11" s="9" t="s">
        <v>37</v>
      </c>
      <c r="F11" s="9" t="s">
        <v>44</v>
      </c>
      <c r="G11" s="9" t="s">
        <v>98</v>
      </c>
      <c r="H11" s="8" t="s">
        <v>38</v>
      </c>
      <c r="I11" s="8" t="s">
        <v>45</v>
      </c>
      <c r="J11" s="11" t="s">
        <v>130</v>
      </c>
      <c r="K11" s="9">
        <v>1</v>
      </c>
      <c r="L11" s="9" t="s">
        <v>54</v>
      </c>
      <c r="M11" s="8" t="s">
        <v>41</v>
      </c>
      <c r="N11" s="9">
        <v>1</v>
      </c>
      <c r="O11" s="22"/>
      <c r="P11" s="22"/>
      <c r="Q11" s="22"/>
      <c r="R11" s="22">
        <f t="shared" si="0"/>
        <v>0</v>
      </c>
      <c r="S11" s="22"/>
      <c r="T11" s="22">
        <v>148319.47</v>
      </c>
      <c r="U11" s="22">
        <v>0</v>
      </c>
      <c r="V11" s="23">
        <f t="shared" ref="V11:V30" si="4">R11+S11+T11+U11</f>
        <v>148319.47</v>
      </c>
      <c r="W11" s="22">
        <v>148319.47</v>
      </c>
      <c r="X11" s="25">
        <f t="shared" si="1"/>
        <v>1</v>
      </c>
      <c r="Y11" s="22">
        <v>148319.47</v>
      </c>
      <c r="Z11" s="25">
        <f t="shared" si="2"/>
        <v>1</v>
      </c>
      <c r="AA11" s="22">
        <v>148319.47</v>
      </c>
      <c r="AB11" s="25">
        <f t="shared" si="3"/>
        <v>1</v>
      </c>
    </row>
    <row r="12" spans="1:1026" ht="45" x14ac:dyDescent="0.2">
      <c r="A12" s="9" t="s">
        <v>99</v>
      </c>
      <c r="B12" s="8" t="s">
        <v>100</v>
      </c>
      <c r="C12" s="9" t="s">
        <v>35</v>
      </c>
      <c r="D12" s="9" t="s">
        <v>47</v>
      </c>
      <c r="E12" s="9" t="s">
        <v>37</v>
      </c>
      <c r="F12" s="9" t="s">
        <v>49</v>
      </c>
      <c r="G12" s="9" t="s">
        <v>98</v>
      </c>
      <c r="H12" s="8" t="s">
        <v>38</v>
      </c>
      <c r="I12" s="8" t="s">
        <v>96</v>
      </c>
      <c r="J12" s="11" t="s">
        <v>137</v>
      </c>
      <c r="K12" s="9">
        <v>1</v>
      </c>
      <c r="L12" s="9" t="s">
        <v>54</v>
      </c>
      <c r="M12" s="8" t="s">
        <v>41</v>
      </c>
      <c r="N12" s="9">
        <v>3</v>
      </c>
      <c r="O12" s="22"/>
      <c r="P12" s="22"/>
      <c r="Q12" s="22"/>
      <c r="R12" s="22">
        <f t="shared" si="0"/>
        <v>0</v>
      </c>
      <c r="S12" s="22"/>
      <c r="T12" s="22">
        <v>0</v>
      </c>
      <c r="U12" s="22">
        <v>0</v>
      </c>
      <c r="V12" s="23">
        <f t="shared" si="4"/>
        <v>0</v>
      </c>
      <c r="W12" s="22">
        <v>0</v>
      </c>
      <c r="X12" s="25" t="e">
        <f t="shared" si="1"/>
        <v>#DIV/0!</v>
      </c>
      <c r="Y12" s="22">
        <v>0</v>
      </c>
      <c r="Z12" s="25" t="e">
        <f t="shared" si="2"/>
        <v>#DIV/0!</v>
      </c>
      <c r="AA12" s="22">
        <v>0</v>
      </c>
      <c r="AB12" s="25" t="e">
        <f t="shared" si="3"/>
        <v>#DIV/0!</v>
      </c>
    </row>
    <row r="13" spans="1:1026" ht="33.75" x14ac:dyDescent="0.2">
      <c r="A13" s="9" t="s">
        <v>99</v>
      </c>
      <c r="B13" s="8" t="s">
        <v>100</v>
      </c>
      <c r="C13" s="9" t="s">
        <v>35</v>
      </c>
      <c r="D13" s="9" t="s">
        <v>36</v>
      </c>
      <c r="E13" s="9" t="s">
        <v>37</v>
      </c>
      <c r="F13" s="9" t="s">
        <v>39</v>
      </c>
      <c r="G13" s="9" t="s">
        <v>98</v>
      </c>
      <c r="H13" s="8" t="s">
        <v>38</v>
      </c>
      <c r="I13" s="8" t="s">
        <v>40</v>
      </c>
      <c r="J13" s="11" t="s">
        <v>101</v>
      </c>
      <c r="K13" s="9">
        <v>1</v>
      </c>
      <c r="L13" s="9" t="s">
        <v>54</v>
      </c>
      <c r="M13" s="8" t="s">
        <v>41</v>
      </c>
      <c r="N13" s="9">
        <v>4</v>
      </c>
      <c r="O13" s="22"/>
      <c r="P13" s="22"/>
      <c r="Q13" s="22"/>
      <c r="R13" s="22">
        <f t="shared" si="0"/>
        <v>0</v>
      </c>
      <c r="S13" s="22"/>
      <c r="T13" s="22">
        <v>24960</v>
      </c>
      <c r="U13" s="22">
        <v>0</v>
      </c>
      <c r="V13" s="23">
        <f t="shared" si="4"/>
        <v>24960</v>
      </c>
      <c r="W13" s="22">
        <v>24960</v>
      </c>
      <c r="X13" s="25">
        <f t="shared" si="1"/>
        <v>1</v>
      </c>
      <c r="Y13" s="22">
        <v>24960</v>
      </c>
      <c r="Z13" s="25">
        <f t="shared" si="2"/>
        <v>1</v>
      </c>
      <c r="AA13" s="22">
        <v>24960</v>
      </c>
      <c r="AB13" s="25">
        <f t="shared" si="3"/>
        <v>1</v>
      </c>
    </row>
    <row r="14" spans="1:1026" s="15" customFormat="1" ht="33.75" x14ac:dyDescent="0.2">
      <c r="A14" s="27" t="s">
        <v>99</v>
      </c>
      <c r="B14" s="11" t="s">
        <v>100</v>
      </c>
      <c r="C14" s="27" t="s">
        <v>35</v>
      </c>
      <c r="D14" s="27" t="s">
        <v>36</v>
      </c>
      <c r="E14" s="27" t="s">
        <v>37</v>
      </c>
      <c r="F14" s="27" t="s">
        <v>39</v>
      </c>
      <c r="G14" s="27" t="s">
        <v>98</v>
      </c>
      <c r="H14" s="11" t="s">
        <v>38</v>
      </c>
      <c r="I14" s="11" t="s">
        <v>40</v>
      </c>
      <c r="J14" s="11" t="s">
        <v>101</v>
      </c>
      <c r="K14" s="27">
        <v>1</v>
      </c>
      <c r="L14" s="27" t="s">
        <v>54</v>
      </c>
      <c r="M14" s="11" t="s">
        <v>41</v>
      </c>
      <c r="N14" s="27">
        <v>3</v>
      </c>
      <c r="O14" s="22"/>
      <c r="P14" s="22"/>
      <c r="Q14" s="22"/>
      <c r="R14" s="22">
        <f t="shared" si="0"/>
        <v>0</v>
      </c>
      <c r="S14" s="22"/>
      <c r="T14" s="22">
        <v>19847.740000000002</v>
      </c>
      <c r="U14" s="22">
        <v>0</v>
      </c>
      <c r="V14" s="28">
        <f t="shared" si="4"/>
        <v>19847.740000000002</v>
      </c>
      <c r="W14" s="22">
        <v>19847.740000000002</v>
      </c>
      <c r="X14" s="25">
        <f t="shared" si="1"/>
        <v>1</v>
      </c>
      <c r="Y14" s="22">
        <v>16296.49</v>
      </c>
      <c r="Z14" s="25">
        <f t="shared" si="2"/>
        <v>0.82107534661377057</v>
      </c>
      <c r="AA14" s="22">
        <v>16296.49</v>
      </c>
      <c r="AB14" s="25">
        <f t="shared" si="3"/>
        <v>0.82107534661377057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</row>
    <row r="15" spans="1:1026" s="15" customFormat="1" ht="33.75" x14ac:dyDescent="0.2">
      <c r="A15" s="9" t="s">
        <v>138</v>
      </c>
      <c r="B15" s="8" t="s">
        <v>139</v>
      </c>
      <c r="C15" s="9" t="s">
        <v>35</v>
      </c>
      <c r="D15" s="9" t="s">
        <v>43</v>
      </c>
      <c r="E15" s="9" t="s">
        <v>37</v>
      </c>
      <c r="F15" s="9" t="s">
        <v>44</v>
      </c>
      <c r="G15" s="9" t="s">
        <v>140</v>
      </c>
      <c r="H15" s="8" t="s">
        <v>38</v>
      </c>
      <c r="I15" s="8" t="s">
        <v>45</v>
      </c>
      <c r="J15" s="11" t="s">
        <v>141</v>
      </c>
      <c r="K15" s="9">
        <v>1</v>
      </c>
      <c r="L15" s="9" t="s">
        <v>54</v>
      </c>
      <c r="M15" s="8" t="s">
        <v>41</v>
      </c>
      <c r="N15" s="9">
        <v>1</v>
      </c>
      <c r="O15" s="22"/>
      <c r="P15" s="22"/>
      <c r="Q15" s="22"/>
      <c r="R15" s="22">
        <f t="shared" si="0"/>
        <v>0</v>
      </c>
      <c r="S15" s="22"/>
      <c r="T15" s="22">
        <v>0</v>
      </c>
      <c r="U15" s="22">
        <v>0</v>
      </c>
      <c r="V15" s="23">
        <f t="shared" si="4"/>
        <v>0</v>
      </c>
      <c r="W15" s="22">
        <v>0</v>
      </c>
      <c r="X15" s="25" t="e">
        <f t="shared" si="1"/>
        <v>#DIV/0!</v>
      </c>
      <c r="Y15" s="22">
        <v>0</v>
      </c>
      <c r="Z15" s="25" t="e">
        <f t="shared" si="2"/>
        <v>#DIV/0!</v>
      </c>
      <c r="AA15" s="22">
        <v>0</v>
      </c>
      <c r="AB15" s="25" t="e">
        <f t="shared" si="3"/>
        <v>#DIV/0!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</row>
    <row r="16" spans="1:1026" s="15" customFormat="1" ht="33.75" x14ac:dyDescent="0.2">
      <c r="A16" s="9" t="s">
        <v>123</v>
      </c>
      <c r="B16" s="8" t="s">
        <v>124</v>
      </c>
      <c r="C16" s="9" t="s">
        <v>35</v>
      </c>
      <c r="D16" s="9" t="s">
        <v>36</v>
      </c>
      <c r="E16" s="9" t="s">
        <v>37</v>
      </c>
      <c r="F16" s="9" t="s">
        <v>39</v>
      </c>
      <c r="G16" s="9" t="s">
        <v>125</v>
      </c>
      <c r="H16" s="8" t="s">
        <v>38</v>
      </c>
      <c r="I16" s="8" t="s">
        <v>40</v>
      </c>
      <c r="J16" s="11" t="s">
        <v>126</v>
      </c>
      <c r="K16" s="9">
        <v>1</v>
      </c>
      <c r="L16" s="9" t="s">
        <v>54</v>
      </c>
      <c r="M16" s="8" t="s">
        <v>41</v>
      </c>
      <c r="N16" s="9">
        <v>3</v>
      </c>
      <c r="O16" s="22"/>
      <c r="P16" s="22"/>
      <c r="Q16" s="22"/>
      <c r="R16" s="22">
        <f t="shared" si="0"/>
        <v>0</v>
      </c>
      <c r="S16" s="22"/>
      <c r="T16" s="22">
        <v>1800</v>
      </c>
      <c r="U16" s="22">
        <v>0</v>
      </c>
      <c r="V16" s="23">
        <f t="shared" si="4"/>
        <v>1800</v>
      </c>
      <c r="W16" s="22">
        <v>1800</v>
      </c>
      <c r="X16" s="25">
        <f t="shared" si="1"/>
        <v>1</v>
      </c>
      <c r="Y16" s="22">
        <v>1800</v>
      </c>
      <c r="Z16" s="25">
        <f t="shared" si="2"/>
        <v>1</v>
      </c>
      <c r="AA16" s="22">
        <v>1800</v>
      </c>
      <c r="AB16" s="25">
        <f t="shared" si="3"/>
        <v>1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</row>
    <row r="17" spans="1:1026" s="15" customFormat="1" ht="33.75" x14ac:dyDescent="0.2">
      <c r="A17" s="9" t="s">
        <v>33</v>
      </c>
      <c r="B17" s="8" t="s">
        <v>34</v>
      </c>
      <c r="C17" s="9" t="s">
        <v>55</v>
      </c>
      <c r="D17" s="9" t="s">
        <v>50</v>
      </c>
      <c r="E17" s="9" t="s">
        <v>59</v>
      </c>
      <c r="F17" s="9" t="s">
        <v>61</v>
      </c>
      <c r="G17" s="9" t="s">
        <v>102</v>
      </c>
      <c r="H17" s="8" t="s">
        <v>60</v>
      </c>
      <c r="I17" s="8" t="s">
        <v>68</v>
      </c>
      <c r="J17" s="11" t="s">
        <v>82</v>
      </c>
      <c r="K17" s="9">
        <v>1</v>
      </c>
      <c r="L17" s="9" t="s">
        <v>54</v>
      </c>
      <c r="M17" s="8" t="s">
        <v>41</v>
      </c>
      <c r="N17" s="9">
        <v>1</v>
      </c>
      <c r="O17" s="22"/>
      <c r="P17" s="22"/>
      <c r="Q17" s="22"/>
      <c r="R17" s="22">
        <f t="shared" si="0"/>
        <v>0</v>
      </c>
      <c r="S17" s="22"/>
      <c r="T17" s="22">
        <v>563636</v>
      </c>
      <c r="U17" s="22">
        <v>0</v>
      </c>
      <c r="V17" s="23">
        <f t="shared" si="4"/>
        <v>563636</v>
      </c>
      <c r="W17" s="22">
        <v>563636</v>
      </c>
      <c r="X17" s="25">
        <f t="shared" si="1"/>
        <v>1</v>
      </c>
      <c r="Y17" s="22">
        <v>493333.94</v>
      </c>
      <c r="Z17" s="25">
        <f t="shared" si="2"/>
        <v>0.87527045823900529</v>
      </c>
      <c r="AA17" s="22">
        <v>493333.94</v>
      </c>
      <c r="AB17" s="25">
        <f t="shared" si="3"/>
        <v>0.87527045823900529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</row>
    <row r="18" spans="1:1026" s="15" customFormat="1" ht="33.75" x14ac:dyDescent="0.2">
      <c r="A18" s="9" t="s">
        <v>33</v>
      </c>
      <c r="B18" s="8" t="s">
        <v>34</v>
      </c>
      <c r="C18" s="9" t="s">
        <v>52</v>
      </c>
      <c r="D18" s="9" t="s">
        <v>62</v>
      </c>
      <c r="E18" s="9" t="s">
        <v>37</v>
      </c>
      <c r="F18" s="9" t="s">
        <v>63</v>
      </c>
      <c r="G18" s="9" t="s">
        <v>102</v>
      </c>
      <c r="H18" s="8" t="s">
        <v>38</v>
      </c>
      <c r="I18" s="8" t="s">
        <v>64</v>
      </c>
      <c r="J18" s="11" t="s">
        <v>83</v>
      </c>
      <c r="K18" s="9">
        <v>2</v>
      </c>
      <c r="L18" s="9" t="s">
        <v>65</v>
      </c>
      <c r="M18" s="8" t="s">
        <v>66</v>
      </c>
      <c r="N18" s="9">
        <v>1</v>
      </c>
      <c r="O18" s="22"/>
      <c r="P18" s="22"/>
      <c r="Q18" s="22"/>
      <c r="R18" s="22">
        <f t="shared" si="0"/>
        <v>0</v>
      </c>
      <c r="S18" s="22"/>
      <c r="T18" s="22">
        <v>3664364</v>
      </c>
      <c r="U18" s="22">
        <v>0</v>
      </c>
      <c r="V18" s="23">
        <f t="shared" si="4"/>
        <v>3664364</v>
      </c>
      <c r="W18" s="22">
        <v>3145093.31</v>
      </c>
      <c r="X18" s="25">
        <f t="shared" si="1"/>
        <v>0.85829172811434673</v>
      </c>
      <c r="Y18" s="22">
        <v>2968174.74</v>
      </c>
      <c r="Z18" s="25">
        <f t="shared" si="2"/>
        <v>0.81001088865625803</v>
      </c>
      <c r="AA18" s="22">
        <v>2853230.9</v>
      </c>
      <c r="AB18" s="25">
        <f t="shared" si="3"/>
        <v>0.77864286954025308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26" s="15" customFormat="1" ht="45" x14ac:dyDescent="0.2">
      <c r="A19" s="9" t="s">
        <v>33</v>
      </c>
      <c r="B19" s="8" t="s">
        <v>34</v>
      </c>
      <c r="C19" s="9" t="s">
        <v>35</v>
      </c>
      <c r="D19" s="9" t="s">
        <v>50</v>
      </c>
      <c r="E19" s="9" t="s">
        <v>37</v>
      </c>
      <c r="F19" s="9" t="s">
        <v>51</v>
      </c>
      <c r="G19" s="9" t="s">
        <v>102</v>
      </c>
      <c r="H19" s="8" t="s">
        <v>38</v>
      </c>
      <c r="I19" s="8" t="s">
        <v>94</v>
      </c>
      <c r="J19" s="11" t="s">
        <v>84</v>
      </c>
      <c r="K19" s="9">
        <v>1</v>
      </c>
      <c r="L19" s="9" t="s">
        <v>54</v>
      </c>
      <c r="M19" s="8" t="s">
        <v>41</v>
      </c>
      <c r="N19" s="9">
        <v>1</v>
      </c>
      <c r="O19" s="22"/>
      <c r="P19" s="22"/>
      <c r="Q19" s="22"/>
      <c r="R19" s="22">
        <f t="shared" si="0"/>
        <v>0</v>
      </c>
      <c r="S19" s="22"/>
      <c r="T19" s="22">
        <v>18493418</v>
      </c>
      <c r="U19" s="22">
        <v>0</v>
      </c>
      <c r="V19" s="23">
        <f t="shared" si="4"/>
        <v>18493418</v>
      </c>
      <c r="W19" s="22">
        <v>17000115.600000001</v>
      </c>
      <c r="X19" s="25">
        <f t="shared" si="1"/>
        <v>0.91925222260157646</v>
      </c>
      <c r="Y19" s="22">
        <v>16172335.640000001</v>
      </c>
      <c r="Z19" s="25">
        <f t="shared" si="2"/>
        <v>0.8744914347364019</v>
      </c>
      <c r="AA19" s="22">
        <v>16172335.640000001</v>
      </c>
      <c r="AB19" s="25">
        <f t="shared" si="3"/>
        <v>0.8744914347364019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</row>
    <row r="20" spans="1:1026" ht="33.75" x14ac:dyDescent="0.2">
      <c r="A20" s="9" t="s">
        <v>33</v>
      </c>
      <c r="B20" s="8" t="s">
        <v>34</v>
      </c>
      <c r="C20" s="9" t="s">
        <v>35</v>
      </c>
      <c r="D20" s="9" t="s">
        <v>47</v>
      </c>
      <c r="E20" s="9" t="s">
        <v>37</v>
      </c>
      <c r="F20" s="9" t="s">
        <v>48</v>
      </c>
      <c r="G20" s="9" t="s">
        <v>102</v>
      </c>
      <c r="H20" s="8" t="s">
        <v>38</v>
      </c>
      <c r="I20" s="8" t="s">
        <v>95</v>
      </c>
      <c r="J20" s="11" t="s">
        <v>85</v>
      </c>
      <c r="K20" s="9">
        <v>1</v>
      </c>
      <c r="L20" s="9" t="s">
        <v>54</v>
      </c>
      <c r="M20" s="8" t="s">
        <v>41</v>
      </c>
      <c r="N20" s="9">
        <v>3</v>
      </c>
      <c r="O20" s="16"/>
      <c r="P20" s="16"/>
      <c r="Q20" s="16"/>
      <c r="R20" s="22">
        <f>O20+P20+Q20</f>
        <v>0</v>
      </c>
      <c r="S20" s="16"/>
      <c r="T20" s="22">
        <v>8395997</v>
      </c>
      <c r="U20" s="22">
        <v>0</v>
      </c>
      <c r="V20" s="23">
        <f t="shared" si="4"/>
        <v>8395997</v>
      </c>
      <c r="W20" s="22">
        <v>4265114.2699999996</v>
      </c>
      <c r="X20" s="25">
        <f t="shared" ref="X20:X30" si="5">W20/V20</f>
        <v>0.50799378203684442</v>
      </c>
      <c r="Y20" s="22">
        <v>4055822.83</v>
      </c>
      <c r="Z20" s="25">
        <f t="shared" ref="Z20:Z30" si="6">Y20/V20</f>
        <v>0.48306625526426461</v>
      </c>
      <c r="AA20" s="22">
        <v>4026751.06</v>
      </c>
      <c r="AB20" s="25">
        <f t="shared" ref="AB20:AB30" si="7">AA20/V20</f>
        <v>0.47960368018235355</v>
      </c>
    </row>
    <row r="21" spans="1:1026" s="15" customFormat="1" ht="33.75" x14ac:dyDescent="0.2">
      <c r="A21" s="27" t="s">
        <v>33</v>
      </c>
      <c r="B21" s="11" t="s">
        <v>34</v>
      </c>
      <c r="C21" s="27" t="s">
        <v>35</v>
      </c>
      <c r="D21" s="27" t="s">
        <v>43</v>
      </c>
      <c r="E21" s="27" t="s">
        <v>37</v>
      </c>
      <c r="F21" s="27" t="s">
        <v>44</v>
      </c>
      <c r="G21" s="27" t="s">
        <v>102</v>
      </c>
      <c r="H21" s="11" t="s">
        <v>38</v>
      </c>
      <c r="I21" s="11" t="s">
        <v>45</v>
      </c>
      <c r="J21" s="11" t="s">
        <v>86</v>
      </c>
      <c r="K21" s="27">
        <v>1</v>
      </c>
      <c r="L21" s="27" t="s">
        <v>54</v>
      </c>
      <c r="M21" s="11" t="s">
        <v>41</v>
      </c>
      <c r="N21" s="27">
        <v>1</v>
      </c>
      <c r="O21" s="16"/>
      <c r="P21" s="16"/>
      <c r="Q21" s="16"/>
      <c r="R21" s="22">
        <f t="shared" ref="R21:R30" si="8">O21+P21+Q21</f>
        <v>0</v>
      </c>
      <c r="S21" s="16"/>
      <c r="T21" s="22">
        <v>131382904</v>
      </c>
      <c r="U21" s="22">
        <v>0</v>
      </c>
      <c r="V21" s="28">
        <f t="shared" si="4"/>
        <v>131382904</v>
      </c>
      <c r="W21" s="22">
        <v>126431809.05</v>
      </c>
      <c r="X21" s="25">
        <f t="shared" si="5"/>
        <v>0.96231553117443647</v>
      </c>
      <c r="Y21" s="22">
        <v>119870135.77</v>
      </c>
      <c r="Z21" s="25">
        <f t="shared" si="6"/>
        <v>0.91237240250070883</v>
      </c>
      <c r="AA21" s="22">
        <v>119852899.34999999</v>
      </c>
      <c r="AB21" s="25">
        <f t="shared" si="7"/>
        <v>0.91224121024147853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</row>
    <row r="22" spans="1:1026" s="15" customFormat="1" ht="45" x14ac:dyDescent="0.2">
      <c r="A22" s="27" t="s">
        <v>33</v>
      </c>
      <c r="B22" s="11" t="s">
        <v>34</v>
      </c>
      <c r="C22" s="27" t="s">
        <v>35</v>
      </c>
      <c r="D22" s="27" t="s">
        <v>47</v>
      </c>
      <c r="E22" s="27" t="s">
        <v>37</v>
      </c>
      <c r="F22" s="27" t="s">
        <v>49</v>
      </c>
      <c r="G22" s="27" t="s">
        <v>102</v>
      </c>
      <c r="H22" s="11" t="s">
        <v>38</v>
      </c>
      <c r="I22" s="11" t="s">
        <v>96</v>
      </c>
      <c r="J22" s="11" t="s">
        <v>87</v>
      </c>
      <c r="K22" s="27">
        <v>1</v>
      </c>
      <c r="L22" s="27" t="s">
        <v>54</v>
      </c>
      <c r="M22" s="11" t="s">
        <v>41</v>
      </c>
      <c r="N22" s="27">
        <v>3</v>
      </c>
      <c r="O22" s="16"/>
      <c r="P22" s="16"/>
      <c r="Q22" s="16"/>
      <c r="R22" s="22">
        <f t="shared" ref="R22:R23" si="9">O22+P22+Q22</f>
        <v>0</v>
      </c>
      <c r="S22" s="16"/>
      <c r="T22" s="22">
        <v>9936131</v>
      </c>
      <c r="U22" s="22">
        <v>0</v>
      </c>
      <c r="V22" s="28">
        <f t="shared" ref="V22:V23" si="10">R22+S22+T22+U22</f>
        <v>9936131</v>
      </c>
      <c r="W22" s="22">
        <v>9108075.5099999998</v>
      </c>
      <c r="X22" s="25">
        <f t="shared" ref="X22:X23" si="11">W22/V22</f>
        <v>0.9166621806817965</v>
      </c>
      <c r="Y22" s="22">
        <v>8891349.8900000006</v>
      </c>
      <c r="Z22" s="25">
        <f t="shared" ref="Z22:Z23" si="12">Y22/V22</f>
        <v>0.89485030843494318</v>
      </c>
      <c r="AA22" s="22">
        <v>8891349.8900000006</v>
      </c>
      <c r="AB22" s="25">
        <f t="shared" ref="AB22:AB23" si="13">AA22/V22</f>
        <v>0.89485030843494318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</row>
    <row r="23" spans="1:1026" s="15" customFormat="1" ht="45" x14ac:dyDescent="0.2">
      <c r="A23" s="27" t="s">
        <v>33</v>
      </c>
      <c r="B23" s="11" t="s">
        <v>34</v>
      </c>
      <c r="C23" s="27" t="s">
        <v>35</v>
      </c>
      <c r="D23" s="27" t="s">
        <v>43</v>
      </c>
      <c r="E23" s="27" t="s">
        <v>37</v>
      </c>
      <c r="F23" s="27" t="s">
        <v>46</v>
      </c>
      <c r="G23" s="27" t="s">
        <v>102</v>
      </c>
      <c r="H23" s="11" t="s">
        <v>38</v>
      </c>
      <c r="I23" s="11" t="s">
        <v>97</v>
      </c>
      <c r="J23" s="11" t="s">
        <v>88</v>
      </c>
      <c r="K23" s="27">
        <v>1</v>
      </c>
      <c r="L23" s="27" t="s">
        <v>54</v>
      </c>
      <c r="M23" s="11" t="s">
        <v>41</v>
      </c>
      <c r="N23" s="27">
        <v>3</v>
      </c>
      <c r="O23" s="16"/>
      <c r="P23" s="16"/>
      <c r="Q23" s="16"/>
      <c r="R23" s="22">
        <f t="shared" si="9"/>
        <v>0</v>
      </c>
      <c r="S23" s="16"/>
      <c r="T23" s="22">
        <v>1215370</v>
      </c>
      <c r="U23" s="22">
        <v>0</v>
      </c>
      <c r="V23" s="28">
        <f t="shared" si="10"/>
        <v>1215370</v>
      </c>
      <c r="W23" s="22">
        <v>505486</v>
      </c>
      <c r="X23" s="25">
        <f t="shared" si="11"/>
        <v>0.41591120399549109</v>
      </c>
      <c r="Y23" s="22">
        <v>479071.34</v>
      </c>
      <c r="Z23" s="25">
        <f t="shared" si="12"/>
        <v>0.39417736162650058</v>
      </c>
      <c r="AA23" s="22">
        <v>479071.34</v>
      </c>
      <c r="AB23" s="25">
        <f t="shared" si="13"/>
        <v>0.39417736162650058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</row>
    <row r="24" spans="1:1026" s="15" customFormat="1" ht="33.75" x14ac:dyDescent="0.2">
      <c r="A24" s="27" t="s">
        <v>33</v>
      </c>
      <c r="B24" s="11" t="s">
        <v>34</v>
      </c>
      <c r="C24" s="27" t="s">
        <v>35</v>
      </c>
      <c r="D24" s="27" t="s">
        <v>56</v>
      </c>
      <c r="E24" s="27" t="s">
        <v>37</v>
      </c>
      <c r="F24" s="27" t="s">
        <v>57</v>
      </c>
      <c r="G24" s="27" t="s">
        <v>102</v>
      </c>
      <c r="H24" s="11" t="s">
        <v>38</v>
      </c>
      <c r="I24" s="11" t="s">
        <v>58</v>
      </c>
      <c r="J24" s="11" t="s">
        <v>89</v>
      </c>
      <c r="K24" s="27">
        <v>1</v>
      </c>
      <c r="L24" s="27" t="s">
        <v>54</v>
      </c>
      <c r="M24" s="11" t="s">
        <v>41</v>
      </c>
      <c r="N24" s="27">
        <v>3</v>
      </c>
      <c r="O24" s="16"/>
      <c r="P24" s="16"/>
      <c r="Q24" s="16"/>
      <c r="R24" s="22">
        <f t="shared" ref="R24" si="14">O24+P24+Q24</f>
        <v>0</v>
      </c>
      <c r="S24" s="16"/>
      <c r="T24" s="22">
        <v>10000</v>
      </c>
      <c r="U24" s="22">
        <v>0</v>
      </c>
      <c r="V24" s="28">
        <f t="shared" ref="V24" si="15">R24+S24+T24+U24</f>
        <v>10000</v>
      </c>
      <c r="W24" s="22">
        <v>363.13</v>
      </c>
      <c r="X24" s="25">
        <f t="shared" ref="X24" si="16">W24/V24</f>
        <v>3.6312999999999998E-2</v>
      </c>
      <c r="Y24" s="22">
        <v>363.13</v>
      </c>
      <c r="Z24" s="25">
        <f t="shared" ref="Z24" si="17">Y24/V24</f>
        <v>3.6312999999999998E-2</v>
      </c>
      <c r="AA24" s="22">
        <v>363.13</v>
      </c>
      <c r="AB24" s="25">
        <f t="shared" ref="AB24" si="18">AA24/V24</f>
        <v>3.6312999999999998E-2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</row>
    <row r="25" spans="1:1026" s="15" customFormat="1" ht="33.75" x14ac:dyDescent="0.2">
      <c r="A25" s="27" t="s">
        <v>33</v>
      </c>
      <c r="B25" s="11" t="s">
        <v>34</v>
      </c>
      <c r="C25" s="27" t="s">
        <v>35</v>
      </c>
      <c r="D25" s="27" t="s">
        <v>36</v>
      </c>
      <c r="E25" s="27" t="s">
        <v>37</v>
      </c>
      <c r="F25" s="27" t="s">
        <v>120</v>
      </c>
      <c r="G25" s="27" t="s">
        <v>102</v>
      </c>
      <c r="H25" s="11" t="s">
        <v>38</v>
      </c>
      <c r="I25" s="11" t="s">
        <v>121</v>
      </c>
      <c r="J25" s="11" t="s">
        <v>122</v>
      </c>
      <c r="K25" s="27">
        <v>1</v>
      </c>
      <c r="L25" s="27" t="s">
        <v>54</v>
      </c>
      <c r="M25" s="11" t="s">
        <v>41</v>
      </c>
      <c r="N25" s="27">
        <v>3</v>
      </c>
      <c r="O25" s="16"/>
      <c r="P25" s="16"/>
      <c r="Q25" s="16"/>
      <c r="R25" s="22">
        <f t="shared" ref="R25" si="19">O25+P25+Q25</f>
        <v>0</v>
      </c>
      <c r="S25" s="16"/>
      <c r="T25" s="22">
        <v>5000</v>
      </c>
      <c r="U25" s="22">
        <v>0</v>
      </c>
      <c r="V25" s="28">
        <f t="shared" ref="V25" si="20">R25+S25+T25+U25</f>
        <v>5000</v>
      </c>
      <c r="W25" s="22">
        <v>0</v>
      </c>
      <c r="X25" s="25">
        <f t="shared" ref="X25" si="21">W25/V25</f>
        <v>0</v>
      </c>
      <c r="Y25" s="22">
        <v>0</v>
      </c>
      <c r="Z25" s="25">
        <f t="shared" ref="Z25" si="22">Y25/V25</f>
        <v>0</v>
      </c>
      <c r="AA25" s="22">
        <v>0</v>
      </c>
      <c r="AB25" s="25">
        <f t="shared" ref="AB25" si="23">AA25/V25</f>
        <v>0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  <c r="AMK25" s="14"/>
      <c r="AML25" s="14"/>
    </row>
    <row r="26" spans="1:1026" s="15" customFormat="1" ht="33.75" x14ac:dyDescent="0.2">
      <c r="A26" s="27" t="s">
        <v>33</v>
      </c>
      <c r="B26" s="11" t="s">
        <v>34</v>
      </c>
      <c r="C26" s="27" t="s">
        <v>35</v>
      </c>
      <c r="D26" s="27" t="s">
        <v>36</v>
      </c>
      <c r="E26" s="27" t="s">
        <v>37</v>
      </c>
      <c r="F26" s="27" t="s">
        <v>39</v>
      </c>
      <c r="G26" s="27" t="s">
        <v>102</v>
      </c>
      <c r="H26" s="11" t="s">
        <v>38</v>
      </c>
      <c r="I26" s="11" t="s">
        <v>40</v>
      </c>
      <c r="J26" s="11" t="s">
        <v>90</v>
      </c>
      <c r="K26" s="27">
        <v>1</v>
      </c>
      <c r="L26" s="27" t="s">
        <v>54</v>
      </c>
      <c r="M26" s="11" t="s">
        <v>41</v>
      </c>
      <c r="N26" s="27">
        <v>4</v>
      </c>
      <c r="O26" s="16"/>
      <c r="P26" s="16"/>
      <c r="Q26" s="16"/>
      <c r="R26" s="22">
        <f t="shared" ref="R26:R27" si="24">O26+P26+Q26</f>
        <v>0</v>
      </c>
      <c r="S26" s="16"/>
      <c r="T26" s="22">
        <v>12770986</v>
      </c>
      <c r="U26" s="22">
        <v>0</v>
      </c>
      <c r="V26" s="28">
        <f t="shared" ref="V26:V27" si="25">R26+S26+T26+U26</f>
        <v>12770986</v>
      </c>
      <c r="W26" s="22">
        <v>6938971.5899999999</v>
      </c>
      <c r="X26" s="25">
        <f t="shared" ref="X26:X27" si="26">W26/V26</f>
        <v>0.54333875160461376</v>
      </c>
      <c r="Y26" s="22">
        <v>3632551.76</v>
      </c>
      <c r="Z26" s="25">
        <f t="shared" ref="Z26:Z27" si="27">Y26/V26</f>
        <v>0.28443784685066603</v>
      </c>
      <c r="AA26" s="22">
        <v>3420361.26</v>
      </c>
      <c r="AB26" s="25">
        <f t="shared" ref="AB26:AB27" si="28">AA26/V26</f>
        <v>0.2678228024053898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  <c r="AMJ26" s="14"/>
      <c r="AMK26" s="14"/>
      <c r="AML26" s="14"/>
    </row>
    <row r="27" spans="1:1026" s="15" customFormat="1" ht="33.75" x14ac:dyDescent="0.2">
      <c r="A27" s="27" t="s">
        <v>33</v>
      </c>
      <c r="B27" s="11" t="s">
        <v>34</v>
      </c>
      <c r="C27" s="27" t="s">
        <v>35</v>
      </c>
      <c r="D27" s="27" t="s">
        <v>36</v>
      </c>
      <c r="E27" s="27" t="s">
        <v>37</v>
      </c>
      <c r="F27" s="27" t="s">
        <v>39</v>
      </c>
      <c r="G27" s="27" t="s">
        <v>102</v>
      </c>
      <c r="H27" s="11" t="s">
        <v>38</v>
      </c>
      <c r="I27" s="11" t="s">
        <v>40</v>
      </c>
      <c r="J27" s="11" t="s">
        <v>90</v>
      </c>
      <c r="K27" s="27">
        <v>1</v>
      </c>
      <c r="L27" s="27" t="s">
        <v>54</v>
      </c>
      <c r="M27" s="11" t="s">
        <v>41</v>
      </c>
      <c r="N27" s="27">
        <v>3</v>
      </c>
      <c r="O27" s="16"/>
      <c r="P27" s="16"/>
      <c r="Q27" s="16"/>
      <c r="R27" s="22">
        <f t="shared" si="24"/>
        <v>0</v>
      </c>
      <c r="S27" s="16"/>
      <c r="T27" s="22">
        <v>58559206.18</v>
      </c>
      <c r="U27" s="22">
        <v>8062.23</v>
      </c>
      <c r="V27" s="28">
        <f t="shared" si="25"/>
        <v>58567268.409999996</v>
      </c>
      <c r="W27" s="22">
        <v>50254626.969999999</v>
      </c>
      <c r="X27" s="25">
        <f t="shared" si="26"/>
        <v>0.8580667723512837</v>
      </c>
      <c r="Y27" s="22">
        <v>33983842.210000001</v>
      </c>
      <c r="Z27" s="25">
        <f t="shared" si="27"/>
        <v>0.58025315389640864</v>
      </c>
      <c r="AA27" s="22">
        <v>33865823.899999999</v>
      </c>
      <c r="AB27" s="25">
        <f t="shared" si="28"/>
        <v>0.57823806401422706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  <c r="AMJ27" s="14"/>
      <c r="AMK27" s="14"/>
      <c r="AML27" s="14"/>
    </row>
    <row r="28" spans="1:1026" s="15" customFormat="1" ht="33.75" x14ac:dyDescent="0.2">
      <c r="A28" s="27" t="s">
        <v>33</v>
      </c>
      <c r="B28" s="11" t="s">
        <v>34</v>
      </c>
      <c r="C28" s="27" t="s">
        <v>35</v>
      </c>
      <c r="D28" s="27" t="s">
        <v>36</v>
      </c>
      <c r="E28" s="27" t="s">
        <v>37</v>
      </c>
      <c r="F28" s="27" t="s">
        <v>39</v>
      </c>
      <c r="G28" s="27" t="s">
        <v>102</v>
      </c>
      <c r="H28" s="11" t="s">
        <v>38</v>
      </c>
      <c r="I28" s="11" t="s">
        <v>40</v>
      </c>
      <c r="J28" s="11" t="s">
        <v>90</v>
      </c>
      <c r="K28" s="27">
        <v>1</v>
      </c>
      <c r="L28" s="27" t="s">
        <v>67</v>
      </c>
      <c r="M28" s="11" t="s">
        <v>42</v>
      </c>
      <c r="N28" s="27">
        <v>3</v>
      </c>
      <c r="O28" s="16"/>
      <c r="P28" s="16"/>
      <c r="Q28" s="16"/>
      <c r="R28" s="22">
        <f t="shared" ref="R28:R29" si="29">O28+P28+Q28</f>
        <v>0</v>
      </c>
      <c r="S28" s="16"/>
      <c r="T28" s="22">
        <v>15977212</v>
      </c>
      <c r="U28" s="22">
        <v>0</v>
      </c>
      <c r="V28" s="28">
        <f t="shared" ref="V28:V29" si="30">R28+S28+T28+U28</f>
        <v>15977212</v>
      </c>
      <c r="W28" s="22">
        <v>8529538.0899999999</v>
      </c>
      <c r="X28" s="25">
        <f t="shared" ref="X28:X29" si="31">W28/V28</f>
        <v>0.53385647571053074</v>
      </c>
      <c r="Y28" s="22">
        <v>5755246.1299999999</v>
      </c>
      <c r="Z28" s="25">
        <f t="shared" ref="Z28:Z29" si="32">Y28/V28</f>
        <v>0.36021592064998575</v>
      </c>
      <c r="AA28" s="22">
        <v>5729672.5199999996</v>
      </c>
      <c r="AB28" s="25">
        <f t="shared" ref="AB28:AB29" si="33">AA28/V28</f>
        <v>0.35861529032724854</v>
      </c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  <c r="AAF28" s="14"/>
      <c r="AAG28" s="14"/>
      <c r="AAH28" s="14"/>
      <c r="AAI28" s="14"/>
      <c r="AAJ28" s="14"/>
      <c r="AAK28" s="14"/>
      <c r="AAL28" s="14"/>
      <c r="AAM28" s="14"/>
      <c r="AAN28" s="14"/>
      <c r="AAO28" s="14"/>
      <c r="AAP28" s="14"/>
      <c r="AAQ28" s="14"/>
      <c r="AAR28" s="14"/>
      <c r="AAS28" s="14"/>
      <c r="AAT28" s="14"/>
      <c r="AAU28" s="14"/>
      <c r="AAV28" s="14"/>
      <c r="AAW28" s="14"/>
      <c r="AAX28" s="14"/>
      <c r="AAY28" s="14"/>
      <c r="AAZ28" s="14"/>
      <c r="ABA28" s="14"/>
      <c r="ABB28" s="14"/>
      <c r="ABC28" s="14"/>
      <c r="ABD28" s="14"/>
      <c r="ABE28" s="14"/>
      <c r="ABF28" s="14"/>
      <c r="ABG28" s="14"/>
      <c r="ABH28" s="14"/>
      <c r="ABI28" s="14"/>
      <c r="ABJ28" s="14"/>
      <c r="ABK28" s="14"/>
      <c r="ABL28" s="14"/>
      <c r="ABM28" s="14"/>
      <c r="ABN28" s="14"/>
      <c r="ABO28" s="14"/>
      <c r="ABP28" s="14"/>
      <c r="ABQ28" s="14"/>
      <c r="ABR28" s="14"/>
      <c r="ABS28" s="14"/>
      <c r="ABT28" s="14"/>
      <c r="ABU28" s="14"/>
      <c r="ABV28" s="14"/>
      <c r="ABW28" s="14"/>
      <c r="ABX28" s="14"/>
      <c r="ABY28" s="14"/>
      <c r="ABZ28" s="14"/>
      <c r="ACA28" s="14"/>
      <c r="ACB28" s="14"/>
      <c r="ACC28" s="14"/>
      <c r="ACD28" s="14"/>
      <c r="ACE28" s="14"/>
      <c r="ACF28" s="14"/>
      <c r="ACG28" s="14"/>
      <c r="ACH28" s="14"/>
      <c r="ACI28" s="14"/>
      <c r="ACJ28" s="14"/>
      <c r="ACK28" s="14"/>
      <c r="ACL28" s="14"/>
      <c r="ACM28" s="14"/>
      <c r="ACN28" s="14"/>
      <c r="ACO28" s="14"/>
      <c r="ACP28" s="14"/>
      <c r="ACQ28" s="14"/>
      <c r="ACR28" s="14"/>
      <c r="ACS28" s="14"/>
      <c r="ACT28" s="14"/>
      <c r="ACU28" s="14"/>
      <c r="ACV28" s="14"/>
      <c r="ACW28" s="14"/>
      <c r="ACX28" s="14"/>
      <c r="ACY28" s="14"/>
      <c r="ACZ28" s="14"/>
      <c r="ADA28" s="14"/>
      <c r="ADB28" s="14"/>
      <c r="ADC28" s="14"/>
      <c r="ADD28" s="14"/>
      <c r="ADE28" s="14"/>
      <c r="ADF28" s="14"/>
      <c r="ADG28" s="14"/>
      <c r="ADH28" s="14"/>
      <c r="ADI28" s="14"/>
      <c r="ADJ28" s="14"/>
      <c r="ADK28" s="14"/>
      <c r="ADL28" s="14"/>
      <c r="ADM28" s="14"/>
      <c r="ADN28" s="14"/>
      <c r="ADO28" s="14"/>
      <c r="ADP28" s="14"/>
      <c r="ADQ28" s="14"/>
      <c r="ADR28" s="14"/>
      <c r="ADS28" s="14"/>
      <c r="ADT28" s="14"/>
      <c r="ADU28" s="14"/>
      <c r="ADV28" s="14"/>
      <c r="ADW28" s="14"/>
      <c r="ADX28" s="14"/>
      <c r="ADY28" s="14"/>
      <c r="ADZ28" s="14"/>
      <c r="AEA28" s="14"/>
      <c r="AEB28" s="14"/>
      <c r="AEC28" s="14"/>
      <c r="AED28" s="14"/>
      <c r="AEE28" s="14"/>
      <c r="AEF28" s="14"/>
      <c r="AEG28" s="14"/>
      <c r="AEH28" s="14"/>
      <c r="AEI28" s="14"/>
      <c r="AEJ28" s="14"/>
      <c r="AEK28" s="14"/>
      <c r="AEL28" s="14"/>
      <c r="AEM28" s="14"/>
      <c r="AEN28" s="14"/>
      <c r="AEO28" s="14"/>
      <c r="AEP28" s="14"/>
      <c r="AEQ28" s="14"/>
      <c r="AER28" s="14"/>
      <c r="AES28" s="14"/>
      <c r="AET28" s="14"/>
      <c r="AEU28" s="14"/>
      <c r="AEV28" s="14"/>
      <c r="AEW28" s="14"/>
      <c r="AEX28" s="14"/>
      <c r="AEY28" s="14"/>
      <c r="AEZ28" s="14"/>
      <c r="AFA28" s="14"/>
      <c r="AFB28" s="14"/>
      <c r="AFC28" s="14"/>
      <c r="AFD28" s="14"/>
      <c r="AFE28" s="14"/>
      <c r="AFF28" s="14"/>
      <c r="AFG28" s="14"/>
      <c r="AFH28" s="14"/>
      <c r="AFI28" s="14"/>
      <c r="AFJ28" s="14"/>
      <c r="AFK28" s="14"/>
      <c r="AFL28" s="14"/>
      <c r="AFM28" s="14"/>
      <c r="AFN28" s="14"/>
      <c r="AFO28" s="14"/>
      <c r="AFP28" s="14"/>
      <c r="AFQ28" s="14"/>
      <c r="AFR28" s="14"/>
      <c r="AFS28" s="14"/>
      <c r="AFT28" s="14"/>
      <c r="AFU28" s="14"/>
      <c r="AFV28" s="14"/>
      <c r="AFW28" s="14"/>
      <c r="AFX28" s="14"/>
      <c r="AFY28" s="14"/>
      <c r="AFZ28" s="14"/>
      <c r="AGA28" s="14"/>
      <c r="AGB28" s="14"/>
      <c r="AGC28" s="14"/>
      <c r="AGD28" s="14"/>
      <c r="AGE28" s="14"/>
      <c r="AGF28" s="14"/>
      <c r="AGG28" s="14"/>
      <c r="AGH28" s="14"/>
      <c r="AGI28" s="14"/>
      <c r="AGJ28" s="14"/>
      <c r="AGK28" s="14"/>
      <c r="AGL28" s="14"/>
      <c r="AGM28" s="14"/>
      <c r="AGN28" s="14"/>
      <c r="AGO28" s="14"/>
      <c r="AGP28" s="14"/>
      <c r="AGQ28" s="14"/>
      <c r="AGR28" s="14"/>
      <c r="AGS28" s="14"/>
      <c r="AGT28" s="14"/>
      <c r="AGU28" s="14"/>
      <c r="AGV28" s="14"/>
      <c r="AGW28" s="14"/>
      <c r="AGX28" s="14"/>
      <c r="AGY28" s="14"/>
      <c r="AGZ28" s="14"/>
      <c r="AHA28" s="14"/>
      <c r="AHB28" s="14"/>
      <c r="AHC28" s="14"/>
      <c r="AHD28" s="14"/>
      <c r="AHE28" s="14"/>
      <c r="AHF28" s="14"/>
      <c r="AHG28" s="14"/>
      <c r="AHH28" s="14"/>
      <c r="AHI28" s="14"/>
      <c r="AHJ28" s="14"/>
      <c r="AHK28" s="14"/>
      <c r="AHL28" s="14"/>
      <c r="AHM28" s="14"/>
      <c r="AHN28" s="14"/>
      <c r="AHO28" s="14"/>
      <c r="AHP28" s="14"/>
      <c r="AHQ28" s="14"/>
      <c r="AHR28" s="14"/>
      <c r="AHS28" s="14"/>
      <c r="AHT28" s="14"/>
      <c r="AHU28" s="14"/>
      <c r="AHV28" s="14"/>
      <c r="AHW28" s="14"/>
      <c r="AHX28" s="14"/>
      <c r="AHY28" s="14"/>
      <c r="AHZ28" s="14"/>
      <c r="AIA28" s="14"/>
      <c r="AIB28" s="14"/>
      <c r="AIC28" s="14"/>
      <c r="AID28" s="14"/>
      <c r="AIE28" s="14"/>
      <c r="AIF28" s="14"/>
      <c r="AIG28" s="14"/>
      <c r="AIH28" s="14"/>
      <c r="AII28" s="14"/>
      <c r="AIJ28" s="14"/>
      <c r="AIK28" s="14"/>
      <c r="AIL28" s="14"/>
      <c r="AIM28" s="14"/>
      <c r="AIN28" s="14"/>
      <c r="AIO28" s="14"/>
      <c r="AIP28" s="14"/>
      <c r="AIQ28" s="14"/>
      <c r="AIR28" s="14"/>
      <c r="AIS28" s="14"/>
      <c r="AIT28" s="14"/>
      <c r="AIU28" s="14"/>
      <c r="AIV28" s="14"/>
      <c r="AIW28" s="14"/>
      <c r="AIX28" s="14"/>
      <c r="AIY28" s="14"/>
      <c r="AIZ28" s="14"/>
      <c r="AJA28" s="14"/>
      <c r="AJB28" s="14"/>
      <c r="AJC28" s="14"/>
      <c r="AJD28" s="14"/>
      <c r="AJE28" s="14"/>
      <c r="AJF28" s="14"/>
      <c r="AJG28" s="14"/>
      <c r="AJH28" s="14"/>
      <c r="AJI28" s="14"/>
      <c r="AJJ28" s="14"/>
      <c r="AJK28" s="14"/>
      <c r="AJL28" s="14"/>
      <c r="AJM28" s="14"/>
      <c r="AJN28" s="14"/>
      <c r="AJO28" s="14"/>
      <c r="AJP28" s="14"/>
      <c r="AJQ28" s="14"/>
      <c r="AJR28" s="14"/>
      <c r="AJS28" s="14"/>
      <c r="AJT28" s="14"/>
      <c r="AJU28" s="14"/>
      <c r="AJV28" s="14"/>
      <c r="AJW28" s="14"/>
      <c r="AJX28" s="14"/>
      <c r="AJY28" s="14"/>
      <c r="AJZ28" s="14"/>
      <c r="AKA28" s="14"/>
      <c r="AKB28" s="14"/>
      <c r="AKC28" s="14"/>
      <c r="AKD28" s="14"/>
      <c r="AKE28" s="14"/>
      <c r="AKF28" s="14"/>
      <c r="AKG28" s="14"/>
      <c r="AKH28" s="14"/>
      <c r="AKI28" s="14"/>
      <c r="AKJ28" s="14"/>
      <c r="AKK28" s="14"/>
      <c r="AKL28" s="14"/>
      <c r="AKM28" s="14"/>
      <c r="AKN28" s="14"/>
      <c r="AKO28" s="14"/>
      <c r="AKP28" s="14"/>
      <c r="AKQ28" s="14"/>
      <c r="AKR28" s="14"/>
      <c r="AKS28" s="14"/>
      <c r="AKT28" s="14"/>
      <c r="AKU28" s="14"/>
      <c r="AKV28" s="14"/>
      <c r="AKW28" s="14"/>
      <c r="AKX28" s="14"/>
      <c r="AKY28" s="14"/>
      <c r="AKZ28" s="14"/>
      <c r="ALA28" s="14"/>
      <c r="ALB28" s="14"/>
      <c r="ALC28" s="14"/>
      <c r="ALD28" s="14"/>
      <c r="ALE28" s="14"/>
      <c r="ALF28" s="14"/>
      <c r="ALG28" s="14"/>
      <c r="ALH28" s="14"/>
      <c r="ALI28" s="14"/>
      <c r="ALJ28" s="14"/>
      <c r="ALK28" s="14"/>
      <c r="ALL28" s="14"/>
      <c r="ALM28" s="14"/>
      <c r="ALN28" s="14"/>
      <c r="ALO28" s="14"/>
      <c r="ALP28" s="14"/>
      <c r="ALQ28" s="14"/>
      <c r="ALR28" s="14"/>
      <c r="ALS28" s="14"/>
      <c r="ALT28" s="14"/>
      <c r="ALU28" s="14"/>
      <c r="ALV28" s="14"/>
      <c r="ALW28" s="14"/>
      <c r="ALX28" s="14"/>
      <c r="ALY28" s="14"/>
      <c r="ALZ28" s="14"/>
      <c r="AMA28" s="14"/>
      <c r="AMB28" s="14"/>
      <c r="AMC28" s="14"/>
      <c r="AMD28" s="14"/>
      <c r="AME28" s="14"/>
      <c r="AMF28" s="14"/>
      <c r="AMG28" s="14"/>
      <c r="AMH28" s="14"/>
      <c r="AMI28" s="14"/>
      <c r="AMJ28" s="14"/>
      <c r="AMK28" s="14"/>
      <c r="AML28" s="14"/>
    </row>
    <row r="29" spans="1:1026" s="15" customFormat="1" ht="45" x14ac:dyDescent="0.2">
      <c r="A29" s="27" t="s">
        <v>131</v>
      </c>
      <c r="B29" s="11" t="s">
        <v>132</v>
      </c>
      <c r="C29" s="27" t="s">
        <v>35</v>
      </c>
      <c r="D29" s="27" t="s">
        <v>43</v>
      </c>
      <c r="E29" s="27" t="s">
        <v>37</v>
      </c>
      <c r="F29" s="27" t="s">
        <v>133</v>
      </c>
      <c r="G29" s="27" t="s">
        <v>134</v>
      </c>
      <c r="H29" s="11" t="s">
        <v>38</v>
      </c>
      <c r="I29" s="11" t="s">
        <v>135</v>
      </c>
      <c r="J29" s="11" t="s">
        <v>136</v>
      </c>
      <c r="K29" s="27">
        <v>1</v>
      </c>
      <c r="L29" s="27" t="s">
        <v>54</v>
      </c>
      <c r="M29" s="11" t="s">
        <v>41</v>
      </c>
      <c r="N29" s="27">
        <v>3</v>
      </c>
      <c r="O29" s="16"/>
      <c r="P29" s="16"/>
      <c r="Q29" s="16"/>
      <c r="R29" s="22">
        <f t="shared" si="29"/>
        <v>0</v>
      </c>
      <c r="S29" s="16"/>
      <c r="T29" s="22">
        <v>0</v>
      </c>
      <c r="U29" s="22">
        <v>3333.26</v>
      </c>
      <c r="V29" s="28">
        <f t="shared" si="30"/>
        <v>3333.26</v>
      </c>
      <c r="W29" s="22">
        <v>3333.26</v>
      </c>
      <c r="X29" s="25">
        <f t="shared" si="31"/>
        <v>1</v>
      </c>
      <c r="Y29" s="22">
        <v>3333.26</v>
      </c>
      <c r="Z29" s="25">
        <f t="shared" si="32"/>
        <v>1</v>
      </c>
      <c r="AA29" s="22">
        <v>3333.26</v>
      </c>
      <c r="AB29" s="25">
        <f t="shared" si="33"/>
        <v>1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  <c r="AAF29" s="14"/>
      <c r="AAG29" s="14"/>
      <c r="AAH29" s="14"/>
      <c r="AAI29" s="14"/>
      <c r="AAJ29" s="14"/>
      <c r="AAK29" s="14"/>
      <c r="AAL29" s="14"/>
      <c r="AAM29" s="14"/>
      <c r="AAN29" s="14"/>
      <c r="AAO29" s="14"/>
      <c r="AAP29" s="14"/>
      <c r="AAQ29" s="14"/>
      <c r="AAR29" s="14"/>
      <c r="AAS29" s="14"/>
      <c r="AAT29" s="14"/>
      <c r="AAU29" s="14"/>
      <c r="AAV29" s="14"/>
      <c r="AAW29" s="14"/>
      <c r="AAX29" s="14"/>
      <c r="AAY29" s="14"/>
      <c r="AAZ29" s="14"/>
      <c r="ABA29" s="14"/>
      <c r="ABB29" s="14"/>
      <c r="ABC29" s="14"/>
      <c r="ABD29" s="14"/>
      <c r="ABE29" s="14"/>
      <c r="ABF29" s="14"/>
      <c r="ABG29" s="14"/>
      <c r="ABH29" s="14"/>
      <c r="ABI29" s="14"/>
      <c r="ABJ29" s="14"/>
      <c r="ABK29" s="14"/>
      <c r="ABL29" s="14"/>
      <c r="ABM29" s="14"/>
      <c r="ABN29" s="14"/>
      <c r="ABO29" s="14"/>
      <c r="ABP29" s="14"/>
      <c r="ABQ29" s="14"/>
      <c r="ABR29" s="14"/>
      <c r="ABS29" s="14"/>
      <c r="ABT29" s="14"/>
      <c r="ABU29" s="14"/>
      <c r="ABV29" s="14"/>
      <c r="ABW29" s="14"/>
      <c r="ABX29" s="14"/>
      <c r="ABY29" s="14"/>
      <c r="ABZ29" s="14"/>
      <c r="ACA29" s="14"/>
      <c r="ACB29" s="14"/>
      <c r="ACC29" s="14"/>
      <c r="ACD29" s="14"/>
      <c r="ACE29" s="14"/>
      <c r="ACF29" s="14"/>
      <c r="ACG29" s="14"/>
      <c r="ACH29" s="14"/>
      <c r="ACI29" s="14"/>
      <c r="ACJ29" s="14"/>
      <c r="ACK29" s="14"/>
      <c r="ACL29" s="14"/>
      <c r="ACM29" s="14"/>
      <c r="ACN29" s="14"/>
      <c r="ACO29" s="14"/>
      <c r="ACP29" s="14"/>
      <c r="ACQ29" s="14"/>
      <c r="ACR29" s="14"/>
      <c r="ACS29" s="14"/>
      <c r="ACT29" s="14"/>
      <c r="ACU29" s="14"/>
      <c r="ACV29" s="14"/>
      <c r="ACW29" s="14"/>
      <c r="ACX29" s="14"/>
      <c r="ACY29" s="14"/>
      <c r="ACZ29" s="14"/>
      <c r="ADA29" s="14"/>
      <c r="ADB29" s="14"/>
      <c r="ADC29" s="14"/>
      <c r="ADD29" s="14"/>
      <c r="ADE29" s="14"/>
      <c r="ADF29" s="14"/>
      <c r="ADG29" s="14"/>
      <c r="ADH29" s="14"/>
      <c r="ADI29" s="14"/>
      <c r="ADJ29" s="14"/>
      <c r="ADK29" s="14"/>
      <c r="ADL29" s="14"/>
      <c r="ADM29" s="14"/>
      <c r="ADN29" s="14"/>
      <c r="ADO29" s="14"/>
      <c r="ADP29" s="14"/>
      <c r="ADQ29" s="14"/>
      <c r="ADR29" s="14"/>
      <c r="ADS29" s="14"/>
      <c r="ADT29" s="14"/>
      <c r="ADU29" s="14"/>
      <c r="ADV29" s="14"/>
      <c r="ADW29" s="14"/>
      <c r="ADX29" s="14"/>
      <c r="ADY29" s="14"/>
      <c r="ADZ29" s="14"/>
      <c r="AEA29" s="14"/>
      <c r="AEB29" s="14"/>
      <c r="AEC29" s="14"/>
      <c r="AED29" s="14"/>
      <c r="AEE29" s="14"/>
      <c r="AEF29" s="14"/>
      <c r="AEG29" s="14"/>
      <c r="AEH29" s="14"/>
      <c r="AEI29" s="14"/>
      <c r="AEJ29" s="14"/>
      <c r="AEK29" s="14"/>
      <c r="AEL29" s="14"/>
      <c r="AEM29" s="14"/>
      <c r="AEN29" s="14"/>
      <c r="AEO29" s="14"/>
      <c r="AEP29" s="14"/>
      <c r="AEQ29" s="14"/>
      <c r="AER29" s="14"/>
      <c r="AES29" s="14"/>
      <c r="AET29" s="14"/>
      <c r="AEU29" s="14"/>
      <c r="AEV29" s="14"/>
      <c r="AEW29" s="14"/>
      <c r="AEX29" s="14"/>
      <c r="AEY29" s="14"/>
      <c r="AEZ29" s="14"/>
      <c r="AFA29" s="14"/>
      <c r="AFB29" s="14"/>
      <c r="AFC29" s="14"/>
      <c r="AFD29" s="14"/>
      <c r="AFE29" s="14"/>
      <c r="AFF29" s="14"/>
      <c r="AFG29" s="14"/>
      <c r="AFH29" s="14"/>
      <c r="AFI29" s="14"/>
      <c r="AFJ29" s="14"/>
      <c r="AFK29" s="14"/>
      <c r="AFL29" s="14"/>
      <c r="AFM29" s="14"/>
      <c r="AFN29" s="14"/>
      <c r="AFO29" s="14"/>
      <c r="AFP29" s="14"/>
      <c r="AFQ29" s="14"/>
      <c r="AFR29" s="14"/>
      <c r="AFS29" s="14"/>
      <c r="AFT29" s="14"/>
      <c r="AFU29" s="14"/>
      <c r="AFV29" s="14"/>
      <c r="AFW29" s="14"/>
      <c r="AFX29" s="14"/>
      <c r="AFY29" s="14"/>
      <c r="AFZ29" s="14"/>
      <c r="AGA29" s="14"/>
      <c r="AGB29" s="14"/>
      <c r="AGC29" s="14"/>
      <c r="AGD29" s="14"/>
      <c r="AGE29" s="14"/>
      <c r="AGF29" s="14"/>
      <c r="AGG29" s="14"/>
      <c r="AGH29" s="14"/>
      <c r="AGI29" s="14"/>
      <c r="AGJ29" s="14"/>
      <c r="AGK29" s="14"/>
      <c r="AGL29" s="14"/>
      <c r="AGM29" s="14"/>
      <c r="AGN29" s="14"/>
      <c r="AGO29" s="14"/>
      <c r="AGP29" s="14"/>
      <c r="AGQ29" s="14"/>
      <c r="AGR29" s="14"/>
      <c r="AGS29" s="14"/>
      <c r="AGT29" s="14"/>
      <c r="AGU29" s="14"/>
      <c r="AGV29" s="14"/>
      <c r="AGW29" s="14"/>
      <c r="AGX29" s="14"/>
      <c r="AGY29" s="14"/>
      <c r="AGZ29" s="14"/>
      <c r="AHA29" s="14"/>
      <c r="AHB29" s="14"/>
      <c r="AHC29" s="14"/>
      <c r="AHD29" s="14"/>
      <c r="AHE29" s="14"/>
      <c r="AHF29" s="14"/>
      <c r="AHG29" s="14"/>
      <c r="AHH29" s="14"/>
      <c r="AHI29" s="14"/>
      <c r="AHJ29" s="14"/>
      <c r="AHK29" s="14"/>
      <c r="AHL29" s="14"/>
      <c r="AHM29" s="14"/>
      <c r="AHN29" s="14"/>
      <c r="AHO29" s="14"/>
      <c r="AHP29" s="14"/>
      <c r="AHQ29" s="14"/>
      <c r="AHR29" s="14"/>
      <c r="AHS29" s="14"/>
      <c r="AHT29" s="14"/>
      <c r="AHU29" s="14"/>
      <c r="AHV29" s="14"/>
      <c r="AHW29" s="14"/>
      <c r="AHX29" s="14"/>
      <c r="AHY29" s="14"/>
      <c r="AHZ29" s="14"/>
      <c r="AIA29" s="14"/>
      <c r="AIB29" s="14"/>
      <c r="AIC29" s="14"/>
      <c r="AID29" s="14"/>
      <c r="AIE29" s="14"/>
      <c r="AIF29" s="14"/>
      <c r="AIG29" s="14"/>
      <c r="AIH29" s="14"/>
      <c r="AII29" s="14"/>
      <c r="AIJ29" s="14"/>
      <c r="AIK29" s="14"/>
      <c r="AIL29" s="14"/>
      <c r="AIM29" s="14"/>
      <c r="AIN29" s="14"/>
      <c r="AIO29" s="14"/>
      <c r="AIP29" s="14"/>
      <c r="AIQ29" s="14"/>
      <c r="AIR29" s="14"/>
      <c r="AIS29" s="14"/>
      <c r="AIT29" s="14"/>
      <c r="AIU29" s="14"/>
      <c r="AIV29" s="14"/>
      <c r="AIW29" s="14"/>
      <c r="AIX29" s="14"/>
      <c r="AIY29" s="14"/>
      <c r="AIZ29" s="14"/>
      <c r="AJA29" s="14"/>
      <c r="AJB29" s="14"/>
      <c r="AJC29" s="14"/>
      <c r="AJD29" s="14"/>
      <c r="AJE29" s="14"/>
      <c r="AJF29" s="14"/>
      <c r="AJG29" s="14"/>
      <c r="AJH29" s="14"/>
      <c r="AJI29" s="14"/>
      <c r="AJJ29" s="14"/>
      <c r="AJK29" s="14"/>
      <c r="AJL29" s="14"/>
      <c r="AJM29" s="14"/>
      <c r="AJN29" s="14"/>
      <c r="AJO29" s="14"/>
      <c r="AJP29" s="14"/>
      <c r="AJQ29" s="14"/>
      <c r="AJR29" s="14"/>
      <c r="AJS29" s="14"/>
      <c r="AJT29" s="14"/>
      <c r="AJU29" s="14"/>
      <c r="AJV29" s="14"/>
      <c r="AJW29" s="14"/>
      <c r="AJX29" s="14"/>
      <c r="AJY29" s="14"/>
      <c r="AJZ29" s="14"/>
      <c r="AKA29" s="14"/>
      <c r="AKB29" s="14"/>
      <c r="AKC29" s="14"/>
      <c r="AKD29" s="14"/>
      <c r="AKE29" s="14"/>
      <c r="AKF29" s="14"/>
      <c r="AKG29" s="14"/>
      <c r="AKH29" s="14"/>
      <c r="AKI29" s="14"/>
      <c r="AKJ29" s="14"/>
      <c r="AKK29" s="14"/>
      <c r="AKL29" s="14"/>
      <c r="AKM29" s="14"/>
      <c r="AKN29" s="14"/>
      <c r="AKO29" s="14"/>
      <c r="AKP29" s="14"/>
      <c r="AKQ29" s="14"/>
      <c r="AKR29" s="14"/>
      <c r="AKS29" s="14"/>
      <c r="AKT29" s="14"/>
      <c r="AKU29" s="14"/>
      <c r="AKV29" s="14"/>
      <c r="AKW29" s="14"/>
      <c r="AKX29" s="14"/>
      <c r="AKY29" s="14"/>
      <c r="AKZ29" s="14"/>
      <c r="ALA29" s="14"/>
      <c r="ALB29" s="14"/>
      <c r="ALC29" s="14"/>
      <c r="ALD29" s="14"/>
      <c r="ALE29" s="14"/>
      <c r="ALF29" s="14"/>
      <c r="ALG29" s="14"/>
      <c r="ALH29" s="14"/>
      <c r="ALI29" s="14"/>
      <c r="ALJ29" s="14"/>
      <c r="ALK29" s="14"/>
      <c r="ALL29" s="14"/>
      <c r="ALM29" s="14"/>
      <c r="ALN29" s="14"/>
      <c r="ALO29" s="14"/>
      <c r="ALP29" s="14"/>
      <c r="ALQ29" s="14"/>
      <c r="ALR29" s="14"/>
      <c r="ALS29" s="14"/>
      <c r="ALT29" s="14"/>
      <c r="ALU29" s="14"/>
      <c r="ALV29" s="14"/>
      <c r="ALW29" s="14"/>
      <c r="ALX29" s="14"/>
      <c r="ALY29" s="14"/>
      <c r="ALZ29" s="14"/>
      <c r="AMA29" s="14"/>
      <c r="AMB29" s="14"/>
      <c r="AMC29" s="14"/>
      <c r="AMD29" s="14"/>
      <c r="AME29" s="14"/>
      <c r="AMF29" s="14"/>
      <c r="AMG29" s="14"/>
      <c r="AMH29" s="14"/>
      <c r="AMI29" s="14"/>
      <c r="AMJ29" s="14"/>
      <c r="AMK29" s="14"/>
      <c r="AML29" s="14"/>
    </row>
    <row r="30" spans="1:1026" ht="33.75" x14ac:dyDescent="0.2">
      <c r="A30" s="9" t="s">
        <v>142</v>
      </c>
      <c r="B30" s="8" t="s">
        <v>143</v>
      </c>
      <c r="C30" s="9" t="s">
        <v>144</v>
      </c>
      <c r="D30" s="9" t="s">
        <v>145</v>
      </c>
      <c r="E30" s="9" t="s">
        <v>146</v>
      </c>
      <c r="F30" s="9" t="s">
        <v>147</v>
      </c>
      <c r="G30" s="9" t="s">
        <v>98</v>
      </c>
      <c r="H30" s="8" t="s">
        <v>148</v>
      </c>
      <c r="I30" s="8" t="s">
        <v>149</v>
      </c>
      <c r="J30" s="11" t="s">
        <v>150</v>
      </c>
      <c r="K30" s="9">
        <v>1</v>
      </c>
      <c r="L30" s="9" t="s">
        <v>54</v>
      </c>
      <c r="M30" s="8" t="s">
        <v>41</v>
      </c>
      <c r="N30" s="9">
        <v>3</v>
      </c>
      <c r="O30" s="16"/>
      <c r="P30" s="16"/>
      <c r="Q30" s="16"/>
      <c r="R30" s="22">
        <f t="shared" si="8"/>
        <v>0</v>
      </c>
      <c r="S30" s="16"/>
      <c r="T30" s="22">
        <v>0</v>
      </c>
      <c r="U30" s="22">
        <v>88765.58</v>
      </c>
      <c r="V30" s="23">
        <f t="shared" si="4"/>
        <v>88765.58</v>
      </c>
      <c r="W30" s="22">
        <v>88765.58</v>
      </c>
      <c r="X30" s="25">
        <f t="shared" si="5"/>
        <v>1</v>
      </c>
      <c r="Y30" s="22">
        <v>88765.58</v>
      </c>
      <c r="Z30" s="25">
        <f t="shared" si="6"/>
        <v>1</v>
      </c>
      <c r="AA30" s="22">
        <v>88765.58</v>
      </c>
      <c r="AB30" s="25">
        <f t="shared" si="7"/>
        <v>1</v>
      </c>
    </row>
    <row r="31" spans="1:1026" s="32" customFormat="1" x14ac:dyDescent="0.2">
      <c r="A31" s="34" t="s">
        <v>53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3">
        <f>SUM(O20:O30)</f>
        <v>0</v>
      </c>
      <c r="P31" s="33">
        <f>SUM(P20:P30)</f>
        <v>0</v>
      </c>
      <c r="Q31" s="33">
        <f>SUM(Q20:Q30)</f>
        <v>0</v>
      </c>
      <c r="R31" s="30">
        <f>SUM(R20:R30)</f>
        <v>0</v>
      </c>
      <c r="S31" s="30">
        <f>SUM(S20:S30)</f>
        <v>0</v>
      </c>
      <c r="T31" s="24">
        <f>SUM(T10:T30)</f>
        <v>263205213.68000001</v>
      </c>
      <c r="U31" s="24">
        <f>SUM(U10:U30)</f>
        <v>100161.07</v>
      </c>
      <c r="V31" s="24">
        <f>SUM(V10:V30)</f>
        <v>263305374.75</v>
      </c>
      <c r="W31" s="24">
        <f>SUM(W10:W30)</f>
        <v>228820317.85999998</v>
      </c>
      <c r="X31" s="26">
        <f>W31/V31</f>
        <v>0.8690301824535771</v>
      </c>
      <c r="Y31" s="24">
        <f>SUM(Y10:Y30)</f>
        <v>198080128.49999997</v>
      </c>
      <c r="Z31" s="26">
        <f>Y31/V31</f>
        <v>0.75228289087554967</v>
      </c>
      <c r="AA31" s="24">
        <f>SUM(AA10:AA30)</f>
        <v>197550015.32999998</v>
      </c>
      <c r="AB31" s="26">
        <f>AA31/V31</f>
        <v>0.7502695891322666</v>
      </c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  <c r="ZQ31" s="31"/>
      <c r="ZR31" s="31"/>
      <c r="ZS31" s="31"/>
      <c r="ZT31" s="31"/>
      <c r="ZU31" s="31"/>
      <c r="ZV31" s="31"/>
      <c r="ZW31" s="31"/>
      <c r="ZX31" s="31"/>
      <c r="ZY31" s="31"/>
      <c r="ZZ31" s="31"/>
      <c r="AAA31" s="31"/>
      <c r="AAB31" s="31"/>
      <c r="AAC31" s="31"/>
      <c r="AAD31" s="31"/>
      <c r="AAE31" s="31"/>
      <c r="AAF31" s="31"/>
      <c r="AAG31" s="31"/>
      <c r="AAH31" s="31"/>
      <c r="AAI31" s="31"/>
      <c r="AAJ31" s="31"/>
      <c r="AAK31" s="31"/>
      <c r="AAL31" s="31"/>
      <c r="AAM31" s="31"/>
      <c r="AAN31" s="31"/>
      <c r="AAO31" s="31"/>
      <c r="AAP31" s="31"/>
      <c r="AAQ31" s="31"/>
      <c r="AAR31" s="31"/>
      <c r="AAS31" s="31"/>
      <c r="AAT31" s="31"/>
      <c r="AAU31" s="31"/>
      <c r="AAV31" s="31"/>
      <c r="AAW31" s="31"/>
      <c r="AAX31" s="31"/>
      <c r="AAY31" s="31"/>
      <c r="AAZ31" s="31"/>
      <c r="ABA31" s="31"/>
      <c r="ABB31" s="31"/>
      <c r="ABC31" s="31"/>
      <c r="ABD31" s="31"/>
      <c r="ABE31" s="31"/>
      <c r="ABF31" s="31"/>
      <c r="ABG31" s="31"/>
      <c r="ABH31" s="31"/>
      <c r="ABI31" s="31"/>
      <c r="ABJ31" s="31"/>
      <c r="ABK31" s="31"/>
      <c r="ABL31" s="31"/>
      <c r="ABM31" s="31"/>
      <c r="ABN31" s="31"/>
      <c r="ABO31" s="31"/>
      <c r="ABP31" s="31"/>
      <c r="ABQ31" s="31"/>
      <c r="ABR31" s="31"/>
      <c r="ABS31" s="31"/>
      <c r="ABT31" s="31"/>
      <c r="ABU31" s="31"/>
      <c r="ABV31" s="31"/>
      <c r="ABW31" s="31"/>
      <c r="ABX31" s="31"/>
      <c r="ABY31" s="31"/>
      <c r="ABZ31" s="31"/>
      <c r="ACA31" s="31"/>
      <c r="ACB31" s="31"/>
      <c r="ACC31" s="31"/>
      <c r="ACD31" s="31"/>
      <c r="ACE31" s="31"/>
      <c r="ACF31" s="31"/>
      <c r="ACG31" s="31"/>
      <c r="ACH31" s="31"/>
      <c r="ACI31" s="31"/>
      <c r="ACJ31" s="31"/>
      <c r="ACK31" s="31"/>
      <c r="ACL31" s="31"/>
      <c r="ACM31" s="31"/>
      <c r="ACN31" s="31"/>
      <c r="ACO31" s="31"/>
      <c r="ACP31" s="31"/>
      <c r="ACQ31" s="31"/>
      <c r="ACR31" s="31"/>
      <c r="ACS31" s="31"/>
      <c r="ACT31" s="31"/>
      <c r="ACU31" s="31"/>
      <c r="ACV31" s="31"/>
      <c r="ACW31" s="31"/>
      <c r="ACX31" s="31"/>
      <c r="ACY31" s="31"/>
      <c r="ACZ31" s="31"/>
      <c r="ADA31" s="31"/>
      <c r="ADB31" s="31"/>
      <c r="ADC31" s="31"/>
      <c r="ADD31" s="31"/>
      <c r="ADE31" s="31"/>
      <c r="ADF31" s="31"/>
      <c r="ADG31" s="31"/>
      <c r="ADH31" s="31"/>
      <c r="ADI31" s="31"/>
      <c r="ADJ31" s="31"/>
      <c r="ADK31" s="31"/>
      <c r="ADL31" s="31"/>
      <c r="ADM31" s="31"/>
      <c r="ADN31" s="31"/>
      <c r="ADO31" s="31"/>
      <c r="ADP31" s="31"/>
      <c r="ADQ31" s="31"/>
      <c r="ADR31" s="31"/>
      <c r="ADS31" s="31"/>
      <c r="ADT31" s="31"/>
      <c r="ADU31" s="31"/>
      <c r="ADV31" s="31"/>
      <c r="ADW31" s="31"/>
      <c r="ADX31" s="31"/>
      <c r="ADY31" s="31"/>
      <c r="ADZ31" s="31"/>
      <c r="AEA31" s="31"/>
      <c r="AEB31" s="31"/>
      <c r="AEC31" s="31"/>
      <c r="AED31" s="31"/>
      <c r="AEE31" s="31"/>
      <c r="AEF31" s="31"/>
      <c r="AEG31" s="31"/>
      <c r="AEH31" s="31"/>
      <c r="AEI31" s="31"/>
      <c r="AEJ31" s="31"/>
      <c r="AEK31" s="31"/>
      <c r="AEL31" s="31"/>
      <c r="AEM31" s="31"/>
      <c r="AEN31" s="31"/>
      <c r="AEO31" s="31"/>
      <c r="AEP31" s="31"/>
      <c r="AEQ31" s="31"/>
      <c r="AER31" s="31"/>
      <c r="AES31" s="31"/>
      <c r="AET31" s="31"/>
      <c r="AEU31" s="31"/>
      <c r="AEV31" s="31"/>
      <c r="AEW31" s="31"/>
      <c r="AEX31" s="31"/>
      <c r="AEY31" s="31"/>
      <c r="AEZ31" s="31"/>
      <c r="AFA31" s="31"/>
      <c r="AFB31" s="31"/>
      <c r="AFC31" s="31"/>
      <c r="AFD31" s="31"/>
      <c r="AFE31" s="31"/>
      <c r="AFF31" s="31"/>
      <c r="AFG31" s="31"/>
      <c r="AFH31" s="31"/>
      <c r="AFI31" s="31"/>
      <c r="AFJ31" s="31"/>
      <c r="AFK31" s="31"/>
      <c r="AFL31" s="31"/>
      <c r="AFM31" s="31"/>
      <c r="AFN31" s="31"/>
      <c r="AFO31" s="31"/>
      <c r="AFP31" s="31"/>
      <c r="AFQ31" s="31"/>
      <c r="AFR31" s="31"/>
      <c r="AFS31" s="31"/>
      <c r="AFT31" s="31"/>
      <c r="AFU31" s="31"/>
      <c r="AFV31" s="31"/>
      <c r="AFW31" s="31"/>
      <c r="AFX31" s="31"/>
      <c r="AFY31" s="31"/>
      <c r="AFZ31" s="31"/>
      <c r="AGA31" s="31"/>
      <c r="AGB31" s="31"/>
      <c r="AGC31" s="31"/>
      <c r="AGD31" s="31"/>
      <c r="AGE31" s="31"/>
      <c r="AGF31" s="31"/>
      <c r="AGG31" s="31"/>
      <c r="AGH31" s="31"/>
      <c r="AGI31" s="31"/>
      <c r="AGJ31" s="31"/>
      <c r="AGK31" s="31"/>
      <c r="AGL31" s="31"/>
      <c r="AGM31" s="31"/>
      <c r="AGN31" s="31"/>
      <c r="AGO31" s="31"/>
      <c r="AGP31" s="31"/>
      <c r="AGQ31" s="31"/>
      <c r="AGR31" s="31"/>
      <c r="AGS31" s="31"/>
      <c r="AGT31" s="31"/>
      <c r="AGU31" s="31"/>
      <c r="AGV31" s="31"/>
      <c r="AGW31" s="31"/>
      <c r="AGX31" s="31"/>
      <c r="AGY31" s="31"/>
      <c r="AGZ31" s="31"/>
      <c r="AHA31" s="31"/>
      <c r="AHB31" s="31"/>
      <c r="AHC31" s="31"/>
      <c r="AHD31" s="31"/>
      <c r="AHE31" s="31"/>
      <c r="AHF31" s="31"/>
      <c r="AHG31" s="31"/>
      <c r="AHH31" s="31"/>
      <c r="AHI31" s="31"/>
      <c r="AHJ31" s="31"/>
      <c r="AHK31" s="31"/>
      <c r="AHL31" s="31"/>
      <c r="AHM31" s="31"/>
      <c r="AHN31" s="31"/>
      <c r="AHO31" s="31"/>
      <c r="AHP31" s="31"/>
      <c r="AHQ31" s="31"/>
      <c r="AHR31" s="31"/>
      <c r="AHS31" s="31"/>
      <c r="AHT31" s="31"/>
      <c r="AHU31" s="31"/>
      <c r="AHV31" s="31"/>
      <c r="AHW31" s="31"/>
      <c r="AHX31" s="31"/>
      <c r="AHY31" s="31"/>
      <c r="AHZ31" s="31"/>
      <c r="AIA31" s="31"/>
      <c r="AIB31" s="31"/>
      <c r="AIC31" s="31"/>
      <c r="AID31" s="31"/>
      <c r="AIE31" s="31"/>
      <c r="AIF31" s="31"/>
      <c r="AIG31" s="31"/>
      <c r="AIH31" s="31"/>
      <c r="AII31" s="31"/>
      <c r="AIJ31" s="31"/>
      <c r="AIK31" s="31"/>
      <c r="AIL31" s="31"/>
      <c r="AIM31" s="31"/>
      <c r="AIN31" s="31"/>
      <c r="AIO31" s="31"/>
      <c r="AIP31" s="31"/>
      <c r="AIQ31" s="31"/>
      <c r="AIR31" s="31"/>
      <c r="AIS31" s="31"/>
      <c r="AIT31" s="31"/>
      <c r="AIU31" s="31"/>
      <c r="AIV31" s="31"/>
      <c r="AIW31" s="31"/>
      <c r="AIX31" s="31"/>
      <c r="AIY31" s="31"/>
      <c r="AIZ31" s="31"/>
      <c r="AJA31" s="31"/>
      <c r="AJB31" s="31"/>
      <c r="AJC31" s="31"/>
      <c r="AJD31" s="31"/>
      <c r="AJE31" s="31"/>
      <c r="AJF31" s="31"/>
      <c r="AJG31" s="31"/>
      <c r="AJH31" s="31"/>
      <c r="AJI31" s="31"/>
      <c r="AJJ31" s="31"/>
      <c r="AJK31" s="31"/>
      <c r="AJL31" s="31"/>
      <c r="AJM31" s="31"/>
      <c r="AJN31" s="31"/>
      <c r="AJO31" s="31"/>
      <c r="AJP31" s="31"/>
      <c r="AJQ31" s="31"/>
      <c r="AJR31" s="31"/>
      <c r="AJS31" s="31"/>
      <c r="AJT31" s="31"/>
      <c r="AJU31" s="31"/>
      <c r="AJV31" s="31"/>
      <c r="AJW31" s="31"/>
      <c r="AJX31" s="31"/>
      <c r="AJY31" s="31"/>
      <c r="AJZ31" s="31"/>
      <c r="AKA31" s="31"/>
      <c r="AKB31" s="31"/>
      <c r="AKC31" s="31"/>
      <c r="AKD31" s="31"/>
      <c r="AKE31" s="31"/>
      <c r="AKF31" s="31"/>
      <c r="AKG31" s="31"/>
      <c r="AKH31" s="31"/>
      <c r="AKI31" s="31"/>
      <c r="AKJ31" s="31"/>
      <c r="AKK31" s="31"/>
      <c r="AKL31" s="31"/>
      <c r="AKM31" s="31"/>
      <c r="AKN31" s="31"/>
      <c r="AKO31" s="31"/>
      <c r="AKP31" s="31"/>
      <c r="AKQ31" s="31"/>
      <c r="AKR31" s="31"/>
      <c r="AKS31" s="31"/>
      <c r="AKT31" s="31"/>
      <c r="AKU31" s="31"/>
      <c r="AKV31" s="31"/>
      <c r="AKW31" s="31"/>
      <c r="AKX31" s="31"/>
      <c r="AKY31" s="31"/>
      <c r="AKZ31" s="31"/>
      <c r="ALA31" s="31"/>
      <c r="ALB31" s="31"/>
      <c r="ALC31" s="31"/>
      <c r="ALD31" s="31"/>
      <c r="ALE31" s="31"/>
      <c r="ALF31" s="31"/>
      <c r="ALG31" s="31"/>
      <c r="ALH31" s="31"/>
      <c r="ALI31" s="31"/>
      <c r="ALJ31" s="31"/>
      <c r="ALK31" s="31"/>
      <c r="ALL31" s="31"/>
      <c r="ALM31" s="31"/>
      <c r="ALN31" s="31"/>
      <c r="ALO31" s="31"/>
      <c r="ALP31" s="31"/>
      <c r="ALQ31" s="31"/>
      <c r="ALR31" s="31"/>
      <c r="ALS31" s="31"/>
      <c r="ALT31" s="31"/>
      <c r="ALU31" s="31"/>
      <c r="ALV31" s="31"/>
      <c r="ALW31" s="31"/>
      <c r="ALX31" s="31"/>
      <c r="ALY31" s="31"/>
      <c r="ALZ31" s="31"/>
      <c r="AMA31" s="31"/>
      <c r="AMB31" s="31"/>
      <c r="AMC31" s="31"/>
      <c r="AMD31" s="31"/>
      <c r="AME31" s="31"/>
      <c r="AMF31" s="31"/>
      <c r="AMG31" s="31"/>
      <c r="AMH31" s="31"/>
      <c r="AMI31" s="31"/>
      <c r="AMJ31" s="31"/>
      <c r="AMK31" s="31"/>
      <c r="AML31" s="31"/>
    </row>
    <row r="33" spans="1:28" x14ac:dyDescent="0.2">
      <c r="A33" s="20" t="s">
        <v>91</v>
      </c>
      <c r="B33" s="50" t="s">
        <v>92</v>
      </c>
      <c r="C33" s="50"/>
      <c r="D33" s="50"/>
      <c r="E33" s="50"/>
      <c r="F33" s="50"/>
      <c r="G33" s="50"/>
      <c r="H33" s="50"/>
      <c r="I33" s="50"/>
      <c r="J33" s="50"/>
    </row>
    <row r="34" spans="1:28" x14ac:dyDescent="0.2">
      <c r="A34" s="21"/>
      <c r="B34" s="50" t="s">
        <v>93</v>
      </c>
      <c r="C34" s="50"/>
      <c r="D34" s="50"/>
      <c r="E34" s="50"/>
      <c r="F34" s="50"/>
      <c r="G34" s="50"/>
      <c r="H34" s="50"/>
      <c r="I34" s="50"/>
      <c r="J34" s="50"/>
    </row>
    <row r="37" spans="1:28" ht="11.25" customHeight="1" x14ac:dyDescent="0.2">
      <c r="B37" s="2" t="s">
        <v>0</v>
      </c>
      <c r="C37" s="3"/>
      <c r="D37" s="4"/>
      <c r="E37" s="4"/>
      <c r="F37" s="4"/>
      <c r="G37" s="4"/>
      <c r="H37" s="5"/>
      <c r="I37" s="5"/>
      <c r="J37" s="5"/>
      <c r="K37" s="4"/>
      <c r="L37" s="4"/>
    </row>
    <row r="38" spans="1:28" ht="11.25" customHeight="1" x14ac:dyDescent="0.2">
      <c r="B38" s="2" t="s">
        <v>1</v>
      </c>
      <c r="C38" s="44" t="s">
        <v>109</v>
      </c>
      <c r="D38" s="44"/>
      <c r="E38" s="44"/>
      <c r="F38" s="44"/>
      <c r="G38" s="44"/>
      <c r="H38" s="44"/>
      <c r="I38" s="44"/>
      <c r="J38" s="44"/>
      <c r="K38" s="4"/>
      <c r="L38" s="4"/>
    </row>
    <row r="39" spans="1:28" ht="11.25" customHeight="1" x14ac:dyDescent="0.2">
      <c r="B39" s="2" t="s">
        <v>2</v>
      </c>
      <c r="C39" s="44" t="s">
        <v>110</v>
      </c>
      <c r="D39" s="44"/>
      <c r="E39" s="44"/>
      <c r="F39" s="44"/>
      <c r="G39" s="44"/>
      <c r="H39" s="44"/>
      <c r="I39" s="44"/>
      <c r="J39" s="44"/>
      <c r="K39" s="44"/>
      <c r="L39" s="44"/>
    </row>
    <row r="40" spans="1:28" ht="11.25" customHeight="1" x14ac:dyDescent="0.2">
      <c r="B40" s="2" t="s">
        <v>4</v>
      </c>
      <c r="C40" s="45">
        <v>45962</v>
      </c>
      <c r="D40" s="45"/>
      <c r="E40" s="45"/>
      <c r="F40" s="45"/>
      <c r="G40" s="45"/>
      <c r="H40" s="45"/>
      <c r="I40" s="45"/>
      <c r="J40" s="45"/>
      <c r="K40" s="4"/>
      <c r="L40" s="4"/>
    </row>
    <row r="42" spans="1:28" ht="27.6" customHeight="1" x14ac:dyDescent="0.2">
      <c r="A42" s="47" t="s">
        <v>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8" t="s">
        <v>6</v>
      </c>
      <c r="P42" s="48" t="s">
        <v>7</v>
      </c>
      <c r="Q42" s="48"/>
      <c r="R42" s="48" t="s">
        <v>8</v>
      </c>
      <c r="S42" s="48" t="s">
        <v>9</v>
      </c>
      <c r="T42" s="49" t="s">
        <v>10</v>
      </c>
      <c r="U42" s="49"/>
      <c r="V42" s="48" t="s">
        <v>11</v>
      </c>
      <c r="W42" s="49" t="s">
        <v>75</v>
      </c>
      <c r="X42" s="49"/>
      <c r="Y42" s="49"/>
      <c r="Z42" s="49"/>
      <c r="AA42" s="49"/>
      <c r="AB42" s="49"/>
    </row>
    <row r="43" spans="1:28" x14ac:dyDescent="0.2">
      <c r="A43" s="49" t="s">
        <v>12</v>
      </c>
      <c r="B43" s="49"/>
      <c r="C43" s="35" t="s">
        <v>69</v>
      </c>
      <c r="D43" s="36"/>
      <c r="E43" s="35" t="s">
        <v>70</v>
      </c>
      <c r="F43" s="39"/>
      <c r="G43" s="36"/>
      <c r="H43" s="41" t="s">
        <v>18</v>
      </c>
      <c r="I43" s="42"/>
      <c r="J43" s="43"/>
      <c r="K43" s="49" t="s">
        <v>13</v>
      </c>
      <c r="L43" s="49" t="s">
        <v>73</v>
      </c>
      <c r="M43" s="49"/>
      <c r="N43" s="49" t="s">
        <v>74</v>
      </c>
      <c r="O43" s="48"/>
      <c r="P43" s="17" t="s">
        <v>14</v>
      </c>
      <c r="Q43" s="17" t="s">
        <v>15</v>
      </c>
      <c r="R43" s="48"/>
      <c r="S43" s="48"/>
      <c r="T43" s="18" t="s">
        <v>76</v>
      </c>
      <c r="U43" s="18" t="s">
        <v>77</v>
      </c>
      <c r="V43" s="48"/>
      <c r="W43" s="18" t="s">
        <v>78</v>
      </c>
      <c r="X43" s="18" t="s">
        <v>16</v>
      </c>
      <c r="Y43" s="18" t="s">
        <v>79</v>
      </c>
      <c r="Z43" s="18" t="s">
        <v>16</v>
      </c>
      <c r="AA43" s="18" t="s">
        <v>80</v>
      </c>
      <c r="AB43" s="18" t="s">
        <v>16</v>
      </c>
    </row>
    <row r="44" spans="1:28" ht="30" customHeight="1" x14ac:dyDescent="0.2">
      <c r="A44" s="18" t="s">
        <v>17</v>
      </c>
      <c r="B44" s="18" t="s">
        <v>18</v>
      </c>
      <c r="C44" s="37"/>
      <c r="D44" s="38"/>
      <c r="E44" s="37"/>
      <c r="F44" s="40"/>
      <c r="G44" s="38"/>
      <c r="H44" s="19" t="s">
        <v>71</v>
      </c>
      <c r="I44" s="41" t="s">
        <v>72</v>
      </c>
      <c r="J44" s="43"/>
      <c r="K44" s="49"/>
      <c r="L44" s="18" t="s">
        <v>17</v>
      </c>
      <c r="M44" s="18" t="s">
        <v>18</v>
      </c>
      <c r="N44" s="49"/>
      <c r="O44" s="17" t="s">
        <v>19</v>
      </c>
      <c r="P44" s="17" t="s">
        <v>20</v>
      </c>
      <c r="Q44" s="17" t="s">
        <v>21</v>
      </c>
      <c r="R44" s="17" t="s">
        <v>22</v>
      </c>
      <c r="S44" s="17" t="s">
        <v>23</v>
      </c>
      <c r="T44" s="18" t="s">
        <v>24</v>
      </c>
      <c r="U44" s="18" t="s">
        <v>25</v>
      </c>
      <c r="V44" s="17" t="s">
        <v>26</v>
      </c>
      <c r="W44" s="18" t="s">
        <v>27</v>
      </c>
      <c r="X44" s="18" t="s">
        <v>28</v>
      </c>
      <c r="Y44" s="18" t="s">
        <v>29</v>
      </c>
      <c r="Z44" s="18" t="s">
        <v>30</v>
      </c>
      <c r="AA44" s="18" t="s">
        <v>31</v>
      </c>
      <c r="AB44" s="18" t="s">
        <v>32</v>
      </c>
    </row>
    <row r="45" spans="1:28" ht="45" x14ac:dyDescent="0.2">
      <c r="A45" s="9" t="s">
        <v>103</v>
      </c>
      <c r="B45" s="8" t="s">
        <v>104</v>
      </c>
      <c r="C45" s="9" t="s">
        <v>55</v>
      </c>
      <c r="D45" s="9" t="s">
        <v>50</v>
      </c>
      <c r="E45" s="9" t="s">
        <v>105</v>
      </c>
      <c r="F45" s="9" t="s">
        <v>151</v>
      </c>
      <c r="G45" s="9" t="s">
        <v>98</v>
      </c>
      <c r="H45" s="8" t="s">
        <v>106</v>
      </c>
      <c r="I45" s="8" t="s">
        <v>152</v>
      </c>
      <c r="J45" s="11" t="s">
        <v>111</v>
      </c>
      <c r="K45" s="9">
        <v>2</v>
      </c>
      <c r="L45" s="9" t="s">
        <v>54</v>
      </c>
      <c r="M45" s="8" t="s">
        <v>41</v>
      </c>
      <c r="N45" s="9">
        <v>3</v>
      </c>
      <c r="O45" s="22"/>
      <c r="P45" s="22"/>
      <c r="Q45" s="22"/>
      <c r="R45" s="22">
        <f t="shared" ref="R45:R67" si="34">O45+P45+Q45</f>
        <v>0</v>
      </c>
      <c r="S45" s="22"/>
      <c r="T45" s="22">
        <v>350201341</v>
      </c>
      <c r="U45" s="22">
        <v>0</v>
      </c>
      <c r="V45" s="23">
        <f>R45+S45+T45+U45</f>
        <v>350201341</v>
      </c>
      <c r="W45" s="22">
        <v>350201341</v>
      </c>
      <c r="X45" s="25">
        <f t="shared" ref="X45:X68" si="35">W45/V45</f>
        <v>1</v>
      </c>
      <c r="Y45" s="22">
        <v>350201341</v>
      </c>
      <c r="Z45" s="25">
        <f t="shared" ref="Z45:Z68" si="36">Y45/V45</f>
        <v>1</v>
      </c>
      <c r="AA45" s="22">
        <v>350201341</v>
      </c>
      <c r="AB45" s="25">
        <f t="shared" ref="AB45:AB68" si="37">AA45/V45</f>
        <v>1</v>
      </c>
    </row>
    <row r="46" spans="1:28" ht="45" x14ac:dyDescent="0.2">
      <c r="A46" s="9" t="s">
        <v>103</v>
      </c>
      <c r="B46" s="8" t="s">
        <v>104</v>
      </c>
      <c r="C46" s="9" t="s">
        <v>55</v>
      </c>
      <c r="D46" s="9" t="s">
        <v>50</v>
      </c>
      <c r="E46" s="9" t="s">
        <v>105</v>
      </c>
      <c r="F46" s="9" t="s">
        <v>153</v>
      </c>
      <c r="G46" s="9" t="s">
        <v>98</v>
      </c>
      <c r="H46" s="8" t="s">
        <v>106</v>
      </c>
      <c r="I46" s="8" t="s">
        <v>154</v>
      </c>
      <c r="J46" s="11" t="s">
        <v>111</v>
      </c>
      <c r="K46" s="9">
        <v>2</v>
      </c>
      <c r="L46" s="9" t="s">
        <v>54</v>
      </c>
      <c r="M46" s="8" t="s">
        <v>41</v>
      </c>
      <c r="N46" s="9">
        <v>3</v>
      </c>
      <c r="O46" s="22"/>
      <c r="P46" s="22"/>
      <c r="Q46" s="22"/>
      <c r="R46" s="22">
        <f t="shared" si="34"/>
        <v>0</v>
      </c>
      <c r="S46" s="22"/>
      <c r="T46" s="22">
        <v>991022559.22000003</v>
      </c>
      <c r="U46" s="22">
        <v>0</v>
      </c>
      <c r="V46" s="23">
        <f t="shared" ref="V46" si="38">R46+S46+T46+U46</f>
        <v>991022559.22000003</v>
      </c>
      <c r="W46" s="22">
        <v>990762399.99000001</v>
      </c>
      <c r="X46" s="25">
        <f t="shared" si="35"/>
        <v>0.99973748404859242</v>
      </c>
      <c r="Y46" s="22">
        <v>990762399.99000001</v>
      </c>
      <c r="Z46" s="25">
        <f t="shared" si="36"/>
        <v>0.99973748404859242</v>
      </c>
      <c r="AA46" s="22">
        <v>990762399.99000001</v>
      </c>
      <c r="AB46" s="25">
        <f t="shared" si="37"/>
        <v>0.99973748404859242</v>
      </c>
    </row>
    <row r="47" spans="1:28" ht="45" x14ac:dyDescent="0.2">
      <c r="A47" s="9" t="s">
        <v>103</v>
      </c>
      <c r="B47" s="8" t="s">
        <v>104</v>
      </c>
      <c r="C47" s="9" t="s">
        <v>55</v>
      </c>
      <c r="D47" s="9" t="s">
        <v>50</v>
      </c>
      <c r="E47" s="9" t="s">
        <v>105</v>
      </c>
      <c r="F47" s="9" t="s">
        <v>112</v>
      </c>
      <c r="G47" s="9" t="s">
        <v>98</v>
      </c>
      <c r="H47" s="8" t="s">
        <v>106</v>
      </c>
      <c r="I47" s="8" t="s">
        <v>113</v>
      </c>
      <c r="J47" s="11" t="s">
        <v>111</v>
      </c>
      <c r="K47" s="9">
        <v>2</v>
      </c>
      <c r="L47" s="9" t="s">
        <v>54</v>
      </c>
      <c r="M47" s="8" t="s">
        <v>41</v>
      </c>
      <c r="N47" s="9">
        <v>3</v>
      </c>
      <c r="O47" s="22"/>
      <c r="P47" s="22"/>
      <c r="Q47" s="22"/>
      <c r="R47" s="22">
        <f t="shared" si="34"/>
        <v>0</v>
      </c>
      <c r="S47" s="22"/>
      <c r="T47" s="22">
        <v>1885139821.74</v>
      </c>
      <c r="U47" s="22">
        <v>0</v>
      </c>
      <c r="V47" s="23">
        <f t="shared" ref="V47:V67" si="39">R47+S47+T47+U47</f>
        <v>1885139821.74</v>
      </c>
      <c r="W47" s="22">
        <v>1885139821.74</v>
      </c>
      <c r="X47" s="25">
        <f t="shared" ref="X47:X67" si="40">W47/V47</f>
        <v>1</v>
      </c>
      <c r="Y47" s="22">
        <v>1884951294.4200001</v>
      </c>
      <c r="Z47" s="25">
        <f t="shared" ref="Z47:Z67" si="41">Y47/V47</f>
        <v>0.99989999292475507</v>
      </c>
      <c r="AA47" s="22">
        <v>1884951294.4200001</v>
      </c>
      <c r="AB47" s="25">
        <f t="shared" ref="AB47:AB67" si="42">AA47/V47</f>
        <v>0.99989999292475507</v>
      </c>
    </row>
    <row r="48" spans="1:28" ht="45" x14ac:dyDescent="0.2">
      <c r="A48" s="9" t="s">
        <v>155</v>
      </c>
      <c r="B48" s="8" t="s">
        <v>156</v>
      </c>
      <c r="C48" s="9" t="s">
        <v>55</v>
      </c>
      <c r="D48" s="9" t="s">
        <v>50</v>
      </c>
      <c r="E48" s="9" t="s">
        <v>105</v>
      </c>
      <c r="F48" s="9" t="s">
        <v>151</v>
      </c>
      <c r="G48" s="9" t="s">
        <v>98</v>
      </c>
      <c r="H48" s="8" t="s">
        <v>106</v>
      </c>
      <c r="I48" s="8" t="s">
        <v>152</v>
      </c>
      <c r="J48" s="11" t="s">
        <v>111</v>
      </c>
      <c r="K48" s="9">
        <v>2</v>
      </c>
      <c r="L48" s="9" t="s">
        <v>54</v>
      </c>
      <c r="M48" s="8" t="s">
        <v>41</v>
      </c>
      <c r="N48" s="9">
        <v>3</v>
      </c>
      <c r="O48" s="22"/>
      <c r="P48" s="22"/>
      <c r="Q48" s="22"/>
      <c r="R48" s="22">
        <f t="shared" si="34"/>
        <v>0</v>
      </c>
      <c r="S48" s="22"/>
      <c r="T48" s="22">
        <v>413445.41</v>
      </c>
      <c r="U48" s="22">
        <v>0</v>
      </c>
      <c r="V48" s="23">
        <f t="shared" si="39"/>
        <v>413445.41</v>
      </c>
      <c r="W48" s="22">
        <v>413445.41</v>
      </c>
      <c r="X48" s="25">
        <f t="shared" si="40"/>
        <v>1</v>
      </c>
      <c r="Y48" s="22">
        <v>413445.41</v>
      </c>
      <c r="Z48" s="25">
        <f t="shared" si="41"/>
        <v>1</v>
      </c>
      <c r="AA48" s="22">
        <v>413445.41</v>
      </c>
      <c r="AB48" s="25">
        <f t="shared" si="42"/>
        <v>1</v>
      </c>
    </row>
    <row r="49" spans="1:1026" ht="45" x14ac:dyDescent="0.2">
      <c r="A49" s="9" t="s">
        <v>155</v>
      </c>
      <c r="B49" s="8" t="s">
        <v>156</v>
      </c>
      <c r="C49" s="9" t="s">
        <v>55</v>
      </c>
      <c r="D49" s="9" t="s">
        <v>50</v>
      </c>
      <c r="E49" s="9" t="s">
        <v>105</v>
      </c>
      <c r="F49" s="9" t="s">
        <v>151</v>
      </c>
      <c r="G49" s="9" t="s">
        <v>98</v>
      </c>
      <c r="H49" s="8" t="s">
        <v>106</v>
      </c>
      <c r="I49" s="8" t="s">
        <v>152</v>
      </c>
      <c r="J49" s="11" t="s">
        <v>111</v>
      </c>
      <c r="K49" s="9">
        <v>2</v>
      </c>
      <c r="L49" s="9" t="s">
        <v>54</v>
      </c>
      <c r="M49" s="8" t="s">
        <v>41</v>
      </c>
      <c r="N49" s="9">
        <v>1</v>
      </c>
      <c r="O49" s="22"/>
      <c r="P49" s="22"/>
      <c r="Q49" s="22"/>
      <c r="R49" s="22">
        <f t="shared" si="34"/>
        <v>0</v>
      </c>
      <c r="S49" s="22"/>
      <c r="T49" s="22">
        <v>2655568</v>
      </c>
      <c r="U49" s="22">
        <v>0</v>
      </c>
      <c r="V49" s="23">
        <f t="shared" si="39"/>
        <v>2655568</v>
      </c>
      <c r="W49" s="22">
        <v>2655568</v>
      </c>
      <c r="X49" s="25">
        <f t="shared" si="40"/>
        <v>1</v>
      </c>
      <c r="Y49" s="22">
        <v>2655568</v>
      </c>
      <c r="Z49" s="25">
        <f t="shared" si="41"/>
        <v>1</v>
      </c>
      <c r="AA49" s="22">
        <v>2655568</v>
      </c>
      <c r="AB49" s="25">
        <f t="shared" si="42"/>
        <v>1</v>
      </c>
    </row>
    <row r="50" spans="1:1026" ht="45" x14ac:dyDescent="0.2">
      <c r="A50" s="9" t="s">
        <v>157</v>
      </c>
      <c r="B50" s="8" t="s">
        <v>158</v>
      </c>
      <c r="C50" s="9" t="s">
        <v>55</v>
      </c>
      <c r="D50" s="9" t="s">
        <v>50</v>
      </c>
      <c r="E50" s="9" t="s">
        <v>105</v>
      </c>
      <c r="F50" s="9" t="s">
        <v>151</v>
      </c>
      <c r="G50" s="9" t="s">
        <v>98</v>
      </c>
      <c r="H50" s="8" t="s">
        <v>106</v>
      </c>
      <c r="I50" s="8" t="s">
        <v>152</v>
      </c>
      <c r="J50" s="11" t="s">
        <v>111</v>
      </c>
      <c r="K50" s="9">
        <v>2</v>
      </c>
      <c r="L50" s="9" t="s">
        <v>54</v>
      </c>
      <c r="M50" s="8" t="s">
        <v>41</v>
      </c>
      <c r="N50" s="9">
        <v>3</v>
      </c>
      <c r="O50" s="22"/>
      <c r="P50" s="22"/>
      <c r="Q50" s="22"/>
      <c r="R50" s="22">
        <f t="shared" ref="R50" si="43">O50+P50+Q50</f>
        <v>0</v>
      </c>
      <c r="S50" s="22"/>
      <c r="T50" s="22">
        <v>467106.35</v>
      </c>
      <c r="U50" s="22">
        <v>0</v>
      </c>
      <c r="V50" s="23">
        <f t="shared" ref="V50" si="44">R50+S50+T50+U50</f>
        <v>467106.35</v>
      </c>
      <c r="W50" s="22">
        <v>467106.35</v>
      </c>
      <c r="X50" s="25">
        <f t="shared" ref="X50" si="45">W50/V50</f>
        <v>1</v>
      </c>
      <c r="Y50" s="22">
        <v>467106.35</v>
      </c>
      <c r="Z50" s="25">
        <f t="shared" ref="Z50" si="46">Y50/V50</f>
        <v>1</v>
      </c>
      <c r="AA50" s="22">
        <v>467106.35</v>
      </c>
      <c r="AB50" s="25">
        <f t="shared" ref="AB50" si="47">AA50/V50</f>
        <v>1</v>
      </c>
    </row>
    <row r="51" spans="1:1026" ht="45" x14ac:dyDescent="0.2">
      <c r="A51" s="9" t="s">
        <v>114</v>
      </c>
      <c r="B51" s="8" t="s">
        <v>115</v>
      </c>
      <c r="C51" s="9" t="s">
        <v>55</v>
      </c>
      <c r="D51" s="9" t="s">
        <v>50</v>
      </c>
      <c r="E51" s="9" t="s">
        <v>105</v>
      </c>
      <c r="F51" s="9" t="s">
        <v>112</v>
      </c>
      <c r="G51" s="9" t="s">
        <v>98</v>
      </c>
      <c r="H51" s="8" t="s">
        <v>106</v>
      </c>
      <c r="I51" s="8" t="s">
        <v>113</v>
      </c>
      <c r="J51" s="11" t="s">
        <v>111</v>
      </c>
      <c r="K51" s="9">
        <v>2</v>
      </c>
      <c r="L51" s="9" t="s">
        <v>127</v>
      </c>
      <c r="M51" s="8" t="s">
        <v>128</v>
      </c>
      <c r="N51" s="9">
        <v>3</v>
      </c>
      <c r="O51" s="22"/>
      <c r="P51" s="22"/>
      <c r="Q51" s="22"/>
      <c r="R51" s="22">
        <f t="shared" ref="R51:R63" si="48">O51+P51+Q51</f>
        <v>0</v>
      </c>
      <c r="S51" s="22"/>
      <c r="T51" s="22">
        <v>1178645.72</v>
      </c>
      <c r="U51" s="22">
        <v>0</v>
      </c>
      <c r="V51" s="23">
        <f t="shared" ref="V51:V63" si="49">R51+S51+T51+U51</f>
        <v>1178645.72</v>
      </c>
      <c r="W51" s="22">
        <v>1178645.72</v>
      </c>
      <c r="X51" s="25">
        <f t="shared" ref="X51:X63" si="50">W51/V51</f>
        <v>1</v>
      </c>
      <c r="Y51" s="22">
        <v>1178645.72</v>
      </c>
      <c r="Z51" s="25">
        <f t="shared" ref="Z51:Z63" si="51">Y51/V51</f>
        <v>1</v>
      </c>
      <c r="AA51" s="22">
        <v>1178645.72</v>
      </c>
      <c r="AB51" s="25">
        <f t="shared" ref="AB51:AB63" si="52">AA51/V51</f>
        <v>1</v>
      </c>
    </row>
    <row r="52" spans="1:1026" s="15" customFormat="1" ht="45" x14ac:dyDescent="0.2">
      <c r="A52" s="27" t="s">
        <v>116</v>
      </c>
      <c r="B52" s="11" t="s">
        <v>117</v>
      </c>
      <c r="C52" s="27" t="s">
        <v>55</v>
      </c>
      <c r="D52" s="27" t="s">
        <v>50</v>
      </c>
      <c r="E52" s="27" t="s">
        <v>105</v>
      </c>
      <c r="F52" s="27" t="s">
        <v>151</v>
      </c>
      <c r="G52" s="27" t="s">
        <v>98</v>
      </c>
      <c r="H52" s="11" t="s">
        <v>106</v>
      </c>
      <c r="I52" s="11" t="s">
        <v>152</v>
      </c>
      <c r="J52" s="11" t="s">
        <v>111</v>
      </c>
      <c r="K52" s="27">
        <v>2</v>
      </c>
      <c r="L52" s="27" t="s">
        <v>54</v>
      </c>
      <c r="M52" s="11" t="s">
        <v>41</v>
      </c>
      <c r="N52" s="27">
        <v>3</v>
      </c>
      <c r="O52" s="22"/>
      <c r="P52" s="22"/>
      <c r="Q52" s="22"/>
      <c r="R52" s="22">
        <f t="shared" si="48"/>
        <v>0</v>
      </c>
      <c r="S52" s="22"/>
      <c r="T52" s="22">
        <v>18885742</v>
      </c>
      <c r="U52" s="22">
        <v>0</v>
      </c>
      <c r="V52" s="28">
        <f t="shared" si="49"/>
        <v>18885742</v>
      </c>
      <c r="W52" s="22">
        <v>18885742</v>
      </c>
      <c r="X52" s="25">
        <f t="shared" si="50"/>
        <v>1</v>
      </c>
      <c r="Y52" s="22">
        <v>18885742</v>
      </c>
      <c r="Z52" s="25">
        <f t="shared" si="51"/>
        <v>1</v>
      </c>
      <c r="AA52" s="22">
        <v>18885742</v>
      </c>
      <c r="AB52" s="25">
        <f t="shared" si="52"/>
        <v>1</v>
      </c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  <c r="IX52" s="14"/>
      <c r="IY52" s="14"/>
      <c r="IZ52" s="14"/>
      <c r="JA52" s="14"/>
      <c r="JB52" s="14"/>
      <c r="JC52" s="14"/>
      <c r="JD52" s="14"/>
      <c r="JE52" s="14"/>
      <c r="JF52" s="14"/>
      <c r="JG52" s="14"/>
      <c r="JH52" s="14"/>
      <c r="JI52" s="14"/>
      <c r="JJ52" s="14"/>
      <c r="JK52" s="14"/>
      <c r="JL52" s="14"/>
      <c r="JM52" s="14"/>
      <c r="JN52" s="14"/>
      <c r="JO52" s="14"/>
      <c r="JP52" s="14"/>
      <c r="JQ52" s="14"/>
      <c r="JR52" s="14"/>
      <c r="JS52" s="14"/>
      <c r="JT52" s="14"/>
      <c r="JU52" s="14"/>
      <c r="JV52" s="14"/>
      <c r="JW52" s="14"/>
      <c r="JX52" s="14"/>
      <c r="JY52" s="14"/>
      <c r="JZ52" s="14"/>
      <c r="KA52" s="14"/>
      <c r="KB52" s="14"/>
      <c r="KC52" s="14"/>
      <c r="KD52" s="14"/>
      <c r="KE52" s="14"/>
      <c r="KF52" s="14"/>
      <c r="KG52" s="14"/>
      <c r="KH52" s="14"/>
      <c r="KI52" s="14"/>
      <c r="KJ52" s="14"/>
      <c r="KK52" s="14"/>
      <c r="KL52" s="14"/>
      <c r="KM52" s="14"/>
      <c r="KN52" s="14"/>
      <c r="KO52" s="14"/>
      <c r="KP52" s="14"/>
      <c r="KQ52" s="14"/>
      <c r="KR52" s="14"/>
      <c r="KS52" s="14"/>
      <c r="KT52" s="14"/>
      <c r="KU52" s="14"/>
      <c r="KV52" s="14"/>
      <c r="KW52" s="14"/>
      <c r="KX52" s="14"/>
      <c r="KY52" s="14"/>
      <c r="KZ52" s="14"/>
      <c r="LA52" s="14"/>
      <c r="LB52" s="14"/>
      <c r="LC52" s="14"/>
      <c r="LD52" s="14"/>
      <c r="LE52" s="14"/>
      <c r="LF52" s="14"/>
      <c r="LG52" s="14"/>
      <c r="LH52" s="14"/>
      <c r="LI52" s="14"/>
      <c r="LJ52" s="14"/>
      <c r="LK52" s="14"/>
      <c r="LL52" s="14"/>
      <c r="LM52" s="14"/>
      <c r="LN52" s="14"/>
      <c r="LO52" s="14"/>
      <c r="LP52" s="14"/>
      <c r="LQ52" s="14"/>
      <c r="LR52" s="14"/>
      <c r="LS52" s="14"/>
      <c r="LT52" s="14"/>
      <c r="LU52" s="14"/>
      <c r="LV52" s="14"/>
      <c r="LW52" s="14"/>
      <c r="LX52" s="14"/>
      <c r="LY52" s="14"/>
      <c r="LZ52" s="14"/>
      <c r="MA52" s="14"/>
      <c r="MB52" s="14"/>
      <c r="MC52" s="14"/>
      <c r="MD52" s="14"/>
      <c r="ME52" s="14"/>
      <c r="MF52" s="14"/>
      <c r="MG52" s="14"/>
      <c r="MH52" s="14"/>
      <c r="MI52" s="14"/>
      <c r="MJ52" s="14"/>
      <c r="MK52" s="14"/>
      <c r="ML52" s="14"/>
      <c r="MM52" s="14"/>
      <c r="MN52" s="14"/>
      <c r="MO52" s="14"/>
      <c r="MP52" s="14"/>
      <c r="MQ52" s="14"/>
      <c r="MR52" s="14"/>
      <c r="MS52" s="14"/>
      <c r="MT52" s="14"/>
      <c r="MU52" s="14"/>
      <c r="MV52" s="14"/>
      <c r="MW52" s="14"/>
      <c r="MX52" s="14"/>
      <c r="MY52" s="14"/>
      <c r="MZ52" s="14"/>
      <c r="NA52" s="14"/>
      <c r="NB52" s="14"/>
      <c r="NC52" s="14"/>
      <c r="ND52" s="14"/>
      <c r="NE52" s="14"/>
      <c r="NF52" s="14"/>
      <c r="NG52" s="14"/>
      <c r="NH52" s="14"/>
      <c r="NI52" s="14"/>
      <c r="NJ52" s="14"/>
      <c r="NK52" s="14"/>
      <c r="NL52" s="14"/>
      <c r="NM52" s="14"/>
      <c r="NN52" s="14"/>
      <c r="NO52" s="14"/>
      <c r="NP52" s="14"/>
      <c r="NQ52" s="14"/>
      <c r="NR52" s="14"/>
      <c r="NS52" s="14"/>
      <c r="NT52" s="14"/>
      <c r="NU52" s="14"/>
      <c r="NV52" s="14"/>
      <c r="NW52" s="14"/>
      <c r="NX52" s="14"/>
      <c r="NY52" s="14"/>
      <c r="NZ52" s="14"/>
      <c r="OA52" s="14"/>
      <c r="OB52" s="14"/>
      <c r="OC52" s="14"/>
      <c r="OD52" s="14"/>
      <c r="OE52" s="14"/>
      <c r="OF52" s="14"/>
      <c r="OG52" s="14"/>
      <c r="OH52" s="14"/>
      <c r="OI52" s="14"/>
      <c r="OJ52" s="14"/>
      <c r="OK52" s="14"/>
      <c r="OL52" s="14"/>
      <c r="OM52" s="14"/>
      <c r="ON52" s="14"/>
      <c r="OO52" s="14"/>
      <c r="OP52" s="14"/>
      <c r="OQ52" s="14"/>
      <c r="OR52" s="14"/>
      <c r="OS52" s="14"/>
      <c r="OT52" s="14"/>
      <c r="OU52" s="14"/>
      <c r="OV52" s="14"/>
      <c r="OW52" s="14"/>
      <c r="OX52" s="14"/>
      <c r="OY52" s="14"/>
      <c r="OZ52" s="14"/>
      <c r="PA52" s="14"/>
      <c r="PB52" s="14"/>
      <c r="PC52" s="14"/>
      <c r="PD52" s="14"/>
      <c r="PE52" s="14"/>
      <c r="PF52" s="14"/>
      <c r="PG52" s="14"/>
      <c r="PH52" s="14"/>
      <c r="PI52" s="14"/>
      <c r="PJ52" s="14"/>
      <c r="PK52" s="14"/>
      <c r="PL52" s="14"/>
      <c r="PM52" s="14"/>
      <c r="PN52" s="14"/>
      <c r="PO52" s="14"/>
      <c r="PP52" s="14"/>
      <c r="PQ52" s="14"/>
      <c r="PR52" s="14"/>
      <c r="PS52" s="14"/>
      <c r="PT52" s="14"/>
      <c r="PU52" s="14"/>
      <c r="PV52" s="14"/>
      <c r="PW52" s="14"/>
      <c r="PX52" s="14"/>
      <c r="PY52" s="14"/>
      <c r="PZ52" s="14"/>
      <c r="QA52" s="14"/>
      <c r="QB52" s="14"/>
      <c r="QC52" s="14"/>
      <c r="QD52" s="14"/>
      <c r="QE52" s="14"/>
      <c r="QF52" s="14"/>
      <c r="QG52" s="14"/>
      <c r="QH52" s="14"/>
      <c r="QI52" s="14"/>
      <c r="QJ52" s="14"/>
      <c r="QK52" s="14"/>
      <c r="QL52" s="14"/>
      <c r="QM52" s="14"/>
      <c r="QN52" s="14"/>
      <c r="QO52" s="14"/>
      <c r="QP52" s="14"/>
      <c r="QQ52" s="14"/>
      <c r="QR52" s="14"/>
      <c r="QS52" s="14"/>
      <c r="QT52" s="14"/>
      <c r="QU52" s="14"/>
      <c r="QV52" s="14"/>
      <c r="QW52" s="14"/>
      <c r="QX52" s="14"/>
      <c r="QY52" s="14"/>
      <c r="QZ52" s="14"/>
      <c r="RA52" s="14"/>
      <c r="RB52" s="14"/>
      <c r="RC52" s="14"/>
      <c r="RD52" s="14"/>
      <c r="RE52" s="14"/>
      <c r="RF52" s="14"/>
      <c r="RG52" s="14"/>
      <c r="RH52" s="14"/>
      <c r="RI52" s="14"/>
      <c r="RJ52" s="14"/>
      <c r="RK52" s="14"/>
      <c r="RL52" s="14"/>
      <c r="RM52" s="14"/>
      <c r="RN52" s="14"/>
      <c r="RO52" s="14"/>
      <c r="RP52" s="14"/>
      <c r="RQ52" s="14"/>
      <c r="RR52" s="14"/>
      <c r="RS52" s="14"/>
      <c r="RT52" s="14"/>
      <c r="RU52" s="14"/>
      <c r="RV52" s="14"/>
      <c r="RW52" s="14"/>
      <c r="RX52" s="14"/>
      <c r="RY52" s="14"/>
      <c r="RZ52" s="14"/>
      <c r="SA52" s="14"/>
      <c r="SB52" s="14"/>
      <c r="SC52" s="14"/>
      <c r="SD52" s="14"/>
      <c r="SE52" s="14"/>
      <c r="SF52" s="14"/>
      <c r="SG52" s="14"/>
      <c r="SH52" s="14"/>
      <c r="SI52" s="14"/>
      <c r="SJ52" s="14"/>
      <c r="SK52" s="14"/>
      <c r="SL52" s="14"/>
      <c r="SM52" s="14"/>
      <c r="SN52" s="14"/>
      <c r="SO52" s="14"/>
      <c r="SP52" s="14"/>
      <c r="SQ52" s="14"/>
      <c r="SR52" s="14"/>
      <c r="SS52" s="14"/>
      <c r="ST52" s="14"/>
      <c r="SU52" s="14"/>
      <c r="SV52" s="14"/>
      <c r="SW52" s="14"/>
      <c r="SX52" s="14"/>
      <c r="SY52" s="14"/>
      <c r="SZ52" s="14"/>
      <c r="TA52" s="14"/>
      <c r="TB52" s="14"/>
      <c r="TC52" s="14"/>
      <c r="TD52" s="14"/>
      <c r="TE52" s="14"/>
      <c r="TF52" s="14"/>
      <c r="TG52" s="14"/>
      <c r="TH52" s="14"/>
      <c r="TI52" s="14"/>
      <c r="TJ52" s="14"/>
      <c r="TK52" s="14"/>
      <c r="TL52" s="14"/>
      <c r="TM52" s="14"/>
      <c r="TN52" s="14"/>
      <c r="TO52" s="14"/>
      <c r="TP52" s="14"/>
      <c r="TQ52" s="14"/>
      <c r="TR52" s="14"/>
      <c r="TS52" s="14"/>
      <c r="TT52" s="14"/>
      <c r="TU52" s="14"/>
      <c r="TV52" s="14"/>
      <c r="TW52" s="14"/>
      <c r="TX52" s="14"/>
      <c r="TY52" s="14"/>
      <c r="TZ52" s="14"/>
      <c r="UA52" s="14"/>
      <c r="UB52" s="14"/>
      <c r="UC52" s="14"/>
      <c r="UD52" s="14"/>
      <c r="UE52" s="14"/>
      <c r="UF52" s="14"/>
      <c r="UG52" s="14"/>
      <c r="UH52" s="14"/>
      <c r="UI52" s="14"/>
      <c r="UJ52" s="14"/>
      <c r="UK52" s="14"/>
      <c r="UL52" s="14"/>
      <c r="UM52" s="14"/>
      <c r="UN52" s="14"/>
      <c r="UO52" s="14"/>
      <c r="UP52" s="14"/>
      <c r="UQ52" s="14"/>
      <c r="UR52" s="14"/>
      <c r="US52" s="14"/>
      <c r="UT52" s="14"/>
      <c r="UU52" s="14"/>
      <c r="UV52" s="14"/>
      <c r="UW52" s="14"/>
      <c r="UX52" s="14"/>
      <c r="UY52" s="14"/>
      <c r="UZ52" s="14"/>
      <c r="VA52" s="14"/>
      <c r="VB52" s="14"/>
      <c r="VC52" s="14"/>
      <c r="VD52" s="14"/>
      <c r="VE52" s="14"/>
      <c r="VF52" s="14"/>
      <c r="VG52" s="14"/>
      <c r="VH52" s="14"/>
      <c r="VI52" s="14"/>
      <c r="VJ52" s="14"/>
      <c r="VK52" s="14"/>
      <c r="VL52" s="14"/>
      <c r="VM52" s="14"/>
      <c r="VN52" s="14"/>
      <c r="VO52" s="14"/>
      <c r="VP52" s="14"/>
      <c r="VQ52" s="14"/>
      <c r="VR52" s="14"/>
      <c r="VS52" s="14"/>
      <c r="VT52" s="14"/>
      <c r="VU52" s="14"/>
      <c r="VV52" s="14"/>
      <c r="VW52" s="14"/>
      <c r="VX52" s="14"/>
      <c r="VY52" s="14"/>
      <c r="VZ52" s="14"/>
      <c r="WA52" s="14"/>
      <c r="WB52" s="14"/>
      <c r="WC52" s="14"/>
      <c r="WD52" s="14"/>
      <c r="WE52" s="14"/>
      <c r="WF52" s="14"/>
      <c r="WG52" s="14"/>
      <c r="WH52" s="14"/>
      <c r="WI52" s="14"/>
      <c r="WJ52" s="14"/>
      <c r="WK52" s="14"/>
      <c r="WL52" s="14"/>
      <c r="WM52" s="14"/>
      <c r="WN52" s="14"/>
      <c r="WO52" s="14"/>
      <c r="WP52" s="14"/>
      <c r="WQ52" s="14"/>
      <c r="WR52" s="14"/>
      <c r="WS52" s="14"/>
      <c r="WT52" s="14"/>
      <c r="WU52" s="14"/>
      <c r="WV52" s="14"/>
      <c r="WW52" s="14"/>
      <c r="WX52" s="14"/>
      <c r="WY52" s="14"/>
      <c r="WZ52" s="14"/>
      <c r="XA52" s="14"/>
      <c r="XB52" s="14"/>
      <c r="XC52" s="14"/>
      <c r="XD52" s="14"/>
      <c r="XE52" s="14"/>
      <c r="XF52" s="14"/>
      <c r="XG52" s="14"/>
      <c r="XH52" s="14"/>
      <c r="XI52" s="14"/>
      <c r="XJ52" s="14"/>
      <c r="XK52" s="14"/>
      <c r="XL52" s="14"/>
      <c r="XM52" s="14"/>
      <c r="XN52" s="14"/>
      <c r="XO52" s="14"/>
      <c r="XP52" s="14"/>
      <c r="XQ52" s="14"/>
      <c r="XR52" s="14"/>
      <c r="XS52" s="14"/>
      <c r="XT52" s="14"/>
      <c r="XU52" s="14"/>
      <c r="XV52" s="14"/>
      <c r="XW52" s="14"/>
      <c r="XX52" s="14"/>
      <c r="XY52" s="14"/>
      <c r="XZ52" s="14"/>
      <c r="YA52" s="14"/>
      <c r="YB52" s="14"/>
      <c r="YC52" s="14"/>
      <c r="YD52" s="14"/>
      <c r="YE52" s="14"/>
      <c r="YF52" s="14"/>
      <c r="YG52" s="14"/>
      <c r="YH52" s="14"/>
      <c r="YI52" s="14"/>
      <c r="YJ52" s="14"/>
      <c r="YK52" s="14"/>
      <c r="YL52" s="14"/>
      <c r="YM52" s="14"/>
      <c r="YN52" s="14"/>
      <c r="YO52" s="14"/>
      <c r="YP52" s="14"/>
      <c r="YQ52" s="14"/>
      <c r="YR52" s="14"/>
      <c r="YS52" s="14"/>
      <c r="YT52" s="14"/>
      <c r="YU52" s="14"/>
      <c r="YV52" s="14"/>
      <c r="YW52" s="14"/>
      <c r="YX52" s="14"/>
      <c r="YY52" s="14"/>
      <c r="YZ52" s="14"/>
      <c r="ZA52" s="14"/>
      <c r="ZB52" s="14"/>
      <c r="ZC52" s="14"/>
      <c r="ZD52" s="14"/>
      <c r="ZE52" s="14"/>
      <c r="ZF52" s="14"/>
      <c r="ZG52" s="14"/>
      <c r="ZH52" s="14"/>
      <c r="ZI52" s="14"/>
      <c r="ZJ52" s="14"/>
      <c r="ZK52" s="14"/>
      <c r="ZL52" s="14"/>
      <c r="ZM52" s="14"/>
      <c r="ZN52" s="14"/>
      <c r="ZO52" s="14"/>
      <c r="ZP52" s="14"/>
      <c r="ZQ52" s="14"/>
      <c r="ZR52" s="14"/>
      <c r="ZS52" s="14"/>
      <c r="ZT52" s="14"/>
      <c r="ZU52" s="14"/>
      <c r="ZV52" s="14"/>
      <c r="ZW52" s="14"/>
      <c r="ZX52" s="14"/>
      <c r="ZY52" s="14"/>
      <c r="ZZ52" s="14"/>
      <c r="AAA52" s="14"/>
      <c r="AAB52" s="14"/>
      <c r="AAC52" s="14"/>
      <c r="AAD52" s="14"/>
      <c r="AAE52" s="14"/>
      <c r="AAF52" s="14"/>
      <c r="AAG52" s="14"/>
      <c r="AAH52" s="14"/>
      <c r="AAI52" s="14"/>
      <c r="AAJ52" s="14"/>
      <c r="AAK52" s="14"/>
      <c r="AAL52" s="14"/>
      <c r="AAM52" s="14"/>
      <c r="AAN52" s="14"/>
      <c r="AAO52" s="14"/>
      <c r="AAP52" s="14"/>
      <c r="AAQ52" s="14"/>
      <c r="AAR52" s="14"/>
      <c r="AAS52" s="14"/>
      <c r="AAT52" s="14"/>
      <c r="AAU52" s="14"/>
      <c r="AAV52" s="14"/>
      <c r="AAW52" s="14"/>
      <c r="AAX52" s="14"/>
      <c r="AAY52" s="14"/>
      <c r="AAZ52" s="14"/>
      <c r="ABA52" s="14"/>
      <c r="ABB52" s="14"/>
      <c r="ABC52" s="14"/>
      <c r="ABD52" s="14"/>
      <c r="ABE52" s="14"/>
      <c r="ABF52" s="14"/>
      <c r="ABG52" s="14"/>
      <c r="ABH52" s="14"/>
      <c r="ABI52" s="14"/>
      <c r="ABJ52" s="14"/>
      <c r="ABK52" s="14"/>
      <c r="ABL52" s="14"/>
      <c r="ABM52" s="14"/>
      <c r="ABN52" s="14"/>
      <c r="ABO52" s="14"/>
      <c r="ABP52" s="14"/>
      <c r="ABQ52" s="14"/>
      <c r="ABR52" s="14"/>
      <c r="ABS52" s="14"/>
      <c r="ABT52" s="14"/>
      <c r="ABU52" s="14"/>
      <c r="ABV52" s="14"/>
      <c r="ABW52" s="14"/>
      <c r="ABX52" s="14"/>
      <c r="ABY52" s="14"/>
      <c r="ABZ52" s="14"/>
      <c r="ACA52" s="14"/>
      <c r="ACB52" s="14"/>
      <c r="ACC52" s="14"/>
      <c r="ACD52" s="14"/>
      <c r="ACE52" s="14"/>
      <c r="ACF52" s="14"/>
      <c r="ACG52" s="14"/>
      <c r="ACH52" s="14"/>
      <c r="ACI52" s="14"/>
      <c r="ACJ52" s="14"/>
      <c r="ACK52" s="14"/>
      <c r="ACL52" s="14"/>
      <c r="ACM52" s="14"/>
      <c r="ACN52" s="14"/>
      <c r="ACO52" s="14"/>
      <c r="ACP52" s="14"/>
      <c r="ACQ52" s="14"/>
      <c r="ACR52" s="14"/>
      <c r="ACS52" s="14"/>
      <c r="ACT52" s="14"/>
      <c r="ACU52" s="14"/>
      <c r="ACV52" s="14"/>
      <c r="ACW52" s="14"/>
      <c r="ACX52" s="14"/>
      <c r="ACY52" s="14"/>
      <c r="ACZ52" s="14"/>
      <c r="ADA52" s="14"/>
      <c r="ADB52" s="14"/>
      <c r="ADC52" s="14"/>
      <c r="ADD52" s="14"/>
      <c r="ADE52" s="14"/>
      <c r="ADF52" s="14"/>
      <c r="ADG52" s="14"/>
      <c r="ADH52" s="14"/>
      <c r="ADI52" s="14"/>
      <c r="ADJ52" s="14"/>
      <c r="ADK52" s="14"/>
      <c r="ADL52" s="14"/>
      <c r="ADM52" s="14"/>
      <c r="ADN52" s="14"/>
      <c r="ADO52" s="14"/>
      <c r="ADP52" s="14"/>
      <c r="ADQ52" s="14"/>
      <c r="ADR52" s="14"/>
      <c r="ADS52" s="14"/>
      <c r="ADT52" s="14"/>
      <c r="ADU52" s="14"/>
      <c r="ADV52" s="14"/>
      <c r="ADW52" s="14"/>
      <c r="ADX52" s="14"/>
      <c r="ADY52" s="14"/>
      <c r="ADZ52" s="14"/>
      <c r="AEA52" s="14"/>
      <c r="AEB52" s="14"/>
      <c r="AEC52" s="14"/>
      <c r="AED52" s="14"/>
      <c r="AEE52" s="14"/>
      <c r="AEF52" s="14"/>
      <c r="AEG52" s="14"/>
      <c r="AEH52" s="14"/>
      <c r="AEI52" s="14"/>
      <c r="AEJ52" s="14"/>
      <c r="AEK52" s="14"/>
      <c r="AEL52" s="14"/>
      <c r="AEM52" s="14"/>
      <c r="AEN52" s="14"/>
      <c r="AEO52" s="14"/>
      <c r="AEP52" s="14"/>
      <c r="AEQ52" s="14"/>
      <c r="AER52" s="14"/>
      <c r="AES52" s="14"/>
      <c r="AET52" s="14"/>
      <c r="AEU52" s="14"/>
      <c r="AEV52" s="14"/>
      <c r="AEW52" s="14"/>
      <c r="AEX52" s="14"/>
      <c r="AEY52" s="14"/>
      <c r="AEZ52" s="14"/>
      <c r="AFA52" s="14"/>
      <c r="AFB52" s="14"/>
      <c r="AFC52" s="14"/>
      <c r="AFD52" s="14"/>
      <c r="AFE52" s="14"/>
      <c r="AFF52" s="14"/>
      <c r="AFG52" s="14"/>
      <c r="AFH52" s="14"/>
      <c r="AFI52" s="14"/>
      <c r="AFJ52" s="14"/>
      <c r="AFK52" s="14"/>
      <c r="AFL52" s="14"/>
      <c r="AFM52" s="14"/>
      <c r="AFN52" s="14"/>
      <c r="AFO52" s="14"/>
      <c r="AFP52" s="14"/>
      <c r="AFQ52" s="14"/>
      <c r="AFR52" s="14"/>
      <c r="AFS52" s="14"/>
      <c r="AFT52" s="14"/>
      <c r="AFU52" s="14"/>
      <c r="AFV52" s="14"/>
      <c r="AFW52" s="14"/>
      <c r="AFX52" s="14"/>
      <c r="AFY52" s="14"/>
      <c r="AFZ52" s="14"/>
      <c r="AGA52" s="14"/>
      <c r="AGB52" s="14"/>
      <c r="AGC52" s="14"/>
      <c r="AGD52" s="14"/>
      <c r="AGE52" s="14"/>
      <c r="AGF52" s="14"/>
      <c r="AGG52" s="14"/>
      <c r="AGH52" s="14"/>
      <c r="AGI52" s="14"/>
      <c r="AGJ52" s="14"/>
      <c r="AGK52" s="14"/>
      <c r="AGL52" s="14"/>
      <c r="AGM52" s="14"/>
      <c r="AGN52" s="14"/>
      <c r="AGO52" s="14"/>
      <c r="AGP52" s="14"/>
      <c r="AGQ52" s="14"/>
      <c r="AGR52" s="14"/>
      <c r="AGS52" s="14"/>
      <c r="AGT52" s="14"/>
      <c r="AGU52" s="14"/>
      <c r="AGV52" s="14"/>
      <c r="AGW52" s="14"/>
      <c r="AGX52" s="14"/>
      <c r="AGY52" s="14"/>
      <c r="AGZ52" s="14"/>
      <c r="AHA52" s="14"/>
      <c r="AHB52" s="14"/>
      <c r="AHC52" s="14"/>
      <c r="AHD52" s="14"/>
      <c r="AHE52" s="14"/>
      <c r="AHF52" s="14"/>
      <c r="AHG52" s="14"/>
      <c r="AHH52" s="14"/>
      <c r="AHI52" s="14"/>
      <c r="AHJ52" s="14"/>
      <c r="AHK52" s="14"/>
      <c r="AHL52" s="14"/>
      <c r="AHM52" s="14"/>
      <c r="AHN52" s="14"/>
      <c r="AHO52" s="14"/>
      <c r="AHP52" s="14"/>
      <c r="AHQ52" s="14"/>
      <c r="AHR52" s="14"/>
      <c r="AHS52" s="14"/>
      <c r="AHT52" s="14"/>
      <c r="AHU52" s="14"/>
      <c r="AHV52" s="14"/>
      <c r="AHW52" s="14"/>
      <c r="AHX52" s="14"/>
      <c r="AHY52" s="14"/>
      <c r="AHZ52" s="14"/>
      <c r="AIA52" s="14"/>
      <c r="AIB52" s="14"/>
      <c r="AIC52" s="14"/>
      <c r="AID52" s="14"/>
      <c r="AIE52" s="14"/>
      <c r="AIF52" s="14"/>
      <c r="AIG52" s="14"/>
      <c r="AIH52" s="14"/>
      <c r="AII52" s="14"/>
      <c r="AIJ52" s="14"/>
      <c r="AIK52" s="14"/>
      <c r="AIL52" s="14"/>
      <c r="AIM52" s="14"/>
      <c r="AIN52" s="14"/>
      <c r="AIO52" s="14"/>
      <c r="AIP52" s="14"/>
      <c r="AIQ52" s="14"/>
      <c r="AIR52" s="14"/>
      <c r="AIS52" s="14"/>
      <c r="AIT52" s="14"/>
      <c r="AIU52" s="14"/>
      <c r="AIV52" s="14"/>
      <c r="AIW52" s="14"/>
      <c r="AIX52" s="14"/>
      <c r="AIY52" s="14"/>
      <c r="AIZ52" s="14"/>
      <c r="AJA52" s="14"/>
      <c r="AJB52" s="14"/>
      <c r="AJC52" s="14"/>
      <c r="AJD52" s="14"/>
      <c r="AJE52" s="14"/>
      <c r="AJF52" s="14"/>
      <c r="AJG52" s="14"/>
      <c r="AJH52" s="14"/>
      <c r="AJI52" s="14"/>
      <c r="AJJ52" s="14"/>
      <c r="AJK52" s="14"/>
      <c r="AJL52" s="14"/>
      <c r="AJM52" s="14"/>
      <c r="AJN52" s="14"/>
      <c r="AJO52" s="14"/>
      <c r="AJP52" s="14"/>
      <c r="AJQ52" s="14"/>
      <c r="AJR52" s="14"/>
      <c r="AJS52" s="14"/>
      <c r="AJT52" s="14"/>
      <c r="AJU52" s="14"/>
      <c r="AJV52" s="14"/>
      <c r="AJW52" s="14"/>
      <c r="AJX52" s="14"/>
      <c r="AJY52" s="14"/>
      <c r="AJZ52" s="14"/>
      <c r="AKA52" s="14"/>
      <c r="AKB52" s="14"/>
      <c r="AKC52" s="14"/>
      <c r="AKD52" s="14"/>
      <c r="AKE52" s="14"/>
      <c r="AKF52" s="14"/>
      <c r="AKG52" s="14"/>
      <c r="AKH52" s="14"/>
      <c r="AKI52" s="14"/>
      <c r="AKJ52" s="14"/>
      <c r="AKK52" s="14"/>
      <c r="AKL52" s="14"/>
      <c r="AKM52" s="14"/>
      <c r="AKN52" s="14"/>
      <c r="AKO52" s="14"/>
      <c r="AKP52" s="14"/>
      <c r="AKQ52" s="14"/>
      <c r="AKR52" s="14"/>
      <c r="AKS52" s="14"/>
      <c r="AKT52" s="14"/>
      <c r="AKU52" s="14"/>
      <c r="AKV52" s="14"/>
      <c r="AKW52" s="14"/>
      <c r="AKX52" s="14"/>
      <c r="AKY52" s="14"/>
      <c r="AKZ52" s="14"/>
      <c r="ALA52" s="14"/>
      <c r="ALB52" s="14"/>
      <c r="ALC52" s="14"/>
      <c r="ALD52" s="14"/>
      <c r="ALE52" s="14"/>
      <c r="ALF52" s="14"/>
      <c r="ALG52" s="14"/>
      <c r="ALH52" s="14"/>
      <c r="ALI52" s="14"/>
      <c r="ALJ52" s="14"/>
      <c r="ALK52" s="14"/>
      <c r="ALL52" s="14"/>
      <c r="ALM52" s="14"/>
      <c r="ALN52" s="14"/>
      <c r="ALO52" s="14"/>
      <c r="ALP52" s="14"/>
      <c r="ALQ52" s="14"/>
      <c r="ALR52" s="14"/>
      <c r="ALS52" s="14"/>
      <c r="ALT52" s="14"/>
      <c r="ALU52" s="14"/>
      <c r="ALV52" s="14"/>
      <c r="ALW52" s="14"/>
      <c r="ALX52" s="14"/>
      <c r="ALY52" s="14"/>
      <c r="ALZ52" s="14"/>
      <c r="AMA52" s="14"/>
      <c r="AMB52" s="14"/>
      <c r="AMC52" s="14"/>
      <c r="AMD52" s="14"/>
      <c r="AME52" s="14"/>
      <c r="AMF52" s="14"/>
      <c r="AMG52" s="14"/>
      <c r="AMH52" s="14"/>
      <c r="AMI52" s="14"/>
      <c r="AMJ52" s="14"/>
      <c r="AMK52" s="14"/>
      <c r="AML52" s="14"/>
    </row>
    <row r="53" spans="1:1026" ht="45" x14ac:dyDescent="0.2">
      <c r="A53" s="9" t="s">
        <v>116</v>
      </c>
      <c r="B53" s="8" t="s">
        <v>117</v>
      </c>
      <c r="C53" s="9" t="s">
        <v>55</v>
      </c>
      <c r="D53" s="9" t="s">
        <v>50</v>
      </c>
      <c r="E53" s="9" t="s">
        <v>105</v>
      </c>
      <c r="F53" s="9" t="s">
        <v>153</v>
      </c>
      <c r="G53" s="9" t="s">
        <v>98</v>
      </c>
      <c r="H53" s="8" t="s">
        <v>106</v>
      </c>
      <c r="I53" s="8" t="s">
        <v>154</v>
      </c>
      <c r="J53" s="11" t="s">
        <v>111</v>
      </c>
      <c r="K53" s="9">
        <v>2</v>
      </c>
      <c r="L53" s="9" t="s">
        <v>54</v>
      </c>
      <c r="M53" s="8" t="s">
        <v>41</v>
      </c>
      <c r="N53" s="9">
        <v>3</v>
      </c>
      <c r="O53" s="22"/>
      <c r="P53" s="22"/>
      <c r="Q53" s="22"/>
      <c r="R53" s="22">
        <f t="shared" si="48"/>
        <v>0</v>
      </c>
      <c r="S53" s="22"/>
      <c r="T53" s="22">
        <v>55153442.159999996</v>
      </c>
      <c r="U53" s="22">
        <v>0</v>
      </c>
      <c r="V53" s="23">
        <f t="shared" si="49"/>
        <v>55153442.159999996</v>
      </c>
      <c r="W53" s="22">
        <v>55153442.159999996</v>
      </c>
      <c r="X53" s="25">
        <f t="shared" si="50"/>
        <v>1</v>
      </c>
      <c r="Y53" s="22">
        <v>55153442.159999996</v>
      </c>
      <c r="Z53" s="25">
        <f t="shared" si="51"/>
        <v>1</v>
      </c>
      <c r="AA53" s="22">
        <v>55153442.159999996</v>
      </c>
      <c r="AB53" s="25">
        <f t="shared" si="52"/>
        <v>1</v>
      </c>
    </row>
    <row r="54" spans="1:1026" s="15" customFormat="1" ht="45" x14ac:dyDescent="0.2">
      <c r="A54" s="27" t="s">
        <v>116</v>
      </c>
      <c r="B54" s="11" t="s">
        <v>117</v>
      </c>
      <c r="C54" s="27" t="s">
        <v>55</v>
      </c>
      <c r="D54" s="27" t="s">
        <v>50</v>
      </c>
      <c r="E54" s="27" t="s">
        <v>105</v>
      </c>
      <c r="F54" s="27" t="s">
        <v>112</v>
      </c>
      <c r="G54" s="27" t="s">
        <v>98</v>
      </c>
      <c r="H54" s="11" t="s">
        <v>106</v>
      </c>
      <c r="I54" s="11" t="s">
        <v>113</v>
      </c>
      <c r="J54" s="11" t="s">
        <v>111</v>
      </c>
      <c r="K54" s="27">
        <v>2</v>
      </c>
      <c r="L54" s="27" t="s">
        <v>54</v>
      </c>
      <c r="M54" s="11" t="s">
        <v>41</v>
      </c>
      <c r="N54" s="27">
        <v>3</v>
      </c>
      <c r="O54" s="22"/>
      <c r="P54" s="22"/>
      <c r="Q54" s="22"/>
      <c r="R54" s="22">
        <f t="shared" si="48"/>
        <v>0</v>
      </c>
      <c r="S54" s="22"/>
      <c r="T54" s="22">
        <v>381308636</v>
      </c>
      <c r="U54" s="22">
        <v>0</v>
      </c>
      <c r="V54" s="28">
        <f t="shared" si="49"/>
        <v>381308636</v>
      </c>
      <c r="W54" s="22">
        <v>381308636</v>
      </c>
      <c r="X54" s="25">
        <f t="shared" si="50"/>
        <v>1</v>
      </c>
      <c r="Y54" s="22">
        <v>381308636</v>
      </c>
      <c r="Z54" s="25">
        <f t="shared" si="51"/>
        <v>1</v>
      </c>
      <c r="AA54" s="22">
        <v>381308636</v>
      </c>
      <c r="AB54" s="25">
        <f t="shared" si="52"/>
        <v>1</v>
      </c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  <c r="IX54" s="14"/>
      <c r="IY54" s="14"/>
      <c r="IZ54" s="14"/>
      <c r="JA54" s="14"/>
      <c r="JB54" s="14"/>
      <c r="JC54" s="14"/>
      <c r="JD54" s="14"/>
      <c r="JE54" s="14"/>
      <c r="JF54" s="14"/>
      <c r="JG54" s="14"/>
      <c r="JH54" s="14"/>
      <c r="JI54" s="14"/>
      <c r="JJ54" s="14"/>
      <c r="JK54" s="14"/>
      <c r="JL54" s="14"/>
      <c r="JM54" s="14"/>
      <c r="JN54" s="14"/>
      <c r="JO54" s="14"/>
      <c r="JP54" s="14"/>
      <c r="JQ54" s="14"/>
      <c r="JR54" s="14"/>
      <c r="JS54" s="14"/>
      <c r="JT54" s="14"/>
      <c r="JU54" s="14"/>
      <c r="JV54" s="14"/>
      <c r="JW54" s="14"/>
      <c r="JX54" s="14"/>
      <c r="JY54" s="14"/>
      <c r="JZ54" s="14"/>
      <c r="KA54" s="14"/>
      <c r="KB54" s="14"/>
      <c r="KC54" s="14"/>
      <c r="KD54" s="14"/>
      <c r="KE54" s="14"/>
      <c r="KF54" s="14"/>
      <c r="KG54" s="14"/>
      <c r="KH54" s="14"/>
      <c r="KI54" s="14"/>
      <c r="KJ54" s="14"/>
      <c r="KK54" s="14"/>
      <c r="KL54" s="14"/>
      <c r="KM54" s="14"/>
      <c r="KN54" s="14"/>
      <c r="KO54" s="14"/>
      <c r="KP54" s="14"/>
      <c r="KQ54" s="14"/>
      <c r="KR54" s="14"/>
      <c r="KS54" s="14"/>
      <c r="KT54" s="14"/>
      <c r="KU54" s="14"/>
      <c r="KV54" s="14"/>
      <c r="KW54" s="14"/>
      <c r="KX54" s="14"/>
      <c r="KY54" s="14"/>
      <c r="KZ54" s="14"/>
      <c r="LA54" s="14"/>
      <c r="LB54" s="14"/>
      <c r="LC54" s="14"/>
      <c r="LD54" s="14"/>
      <c r="LE54" s="14"/>
      <c r="LF54" s="14"/>
      <c r="LG54" s="14"/>
      <c r="LH54" s="14"/>
      <c r="LI54" s="14"/>
      <c r="LJ54" s="14"/>
      <c r="LK54" s="14"/>
      <c r="LL54" s="14"/>
      <c r="LM54" s="14"/>
      <c r="LN54" s="14"/>
      <c r="LO54" s="14"/>
      <c r="LP54" s="14"/>
      <c r="LQ54" s="14"/>
      <c r="LR54" s="14"/>
      <c r="LS54" s="14"/>
      <c r="LT54" s="14"/>
      <c r="LU54" s="14"/>
      <c r="LV54" s="14"/>
      <c r="LW54" s="14"/>
      <c r="LX54" s="14"/>
      <c r="LY54" s="14"/>
      <c r="LZ54" s="14"/>
      <c r="MA54" s="14"/>
      <c r="MB54" s="14"/>
      <c r="MC54" s="14"/>
      <c r="MD54" s="14"/>
      <c r="ME54" s="14"/>
      <c r="MF54" s="14"/>
      <c r="MG54" s="14"/>
      <c r="MH54" s="14"/>
      <c r="MI54" s="14"/>
      <c r="MJ54" s="14"/>
      <c r="MK54" s="14"/>
      <c r="ML54" s="14"/>
      <c r="MM54" s="14"/>
      <c r="MN54" s="14"/>
      <c r="MO54" s="14"/>
      <c r="MP54" s="14"/>
      <c r="MQ54" s="14"/>
      <c r="MR54" s="14"/>
      <c r="MS54" s="14"/>
      <c r="MT54" s="14"/>
      <c r="MU54" s="14"/>
      <c r="MV54" s="14"/>
      <c r="MW54" s="14"/>
      <c r="MX54" s="14"/>
      <c r="MY54" s="14"/>
      <c r="MZ54" s="14"/>
      <c r="NA54" s="14"/>
      <c r="NB54" s="14"/>
      <c r="NC54" s="14"/>
      <c r="ND54" s="14"/>
      <c r="NE54" s="14"/>
      <c r="NF54" s="14"/>
      <c r="NG54" s="14"/>
      <c r="NH54" s="14"/>
      <c r="NI54" s="14"/>
      <c r="NJ54" s="14"/>
      <c r="NK54" s="14"/>
      <c r="NL54" s="14"/>
      <c r="NM54" s="14"/>
      <c r="NN54" s="14"/>
      <c r="NO54" s="14"/>
      <c r="NP54" s="14"/>
      <c r="NQ54" s="14"/>
      <c r="NR54" s="14"/>
      <c r="NS54" s="14"/>
      <c r="NT54" s="14"/>
      <c r="NU54" s="14"/>
      <c r="NV54" s="14"/>
      <c r="NW54" s="14"/>
      <c r="NX54" s="14"/>
      <c r="NY54" s="14"/>
      <c r="NZ54" s="14"/>
      <c r="OA54" s="14"/>
      <c r="OB54" s="14"/>
      <c r="OC54" s="14"/>
      <c r="OD54" s="14"/>
      <c r="OE54" s="14"/>
      <c r="OF54" s="14"/>
      <c r="OG54" s="14"/>
      <c r="OH54" s="14"/>
      <c r="OI54" s="14"/>
      <c r="OJ54" s="14"/>
      <c r="OK54" s="14"/>
      <c r="OL54" s="14"/>
      <c r="OM54" s="14"/>
      <c r="ON54" s="14"/>
      <c r="OO54" s="14"/>
      <c r="OP54" s="14"/>
      <c r="OQ54" s="14"/>
      <c r="OR54" s="14"/>
      <c r="OS54" s="14"/>
      <c r="OT54" s="14"/>
      <c r="OU54" s="14"/>
      <c r="OV54" s="14"/>
      <c r="OW54" s="14"/>
      <c r="OX54" s="14"/>
      <c r="OY54" s="14"/>
      <c r="OZ54" s="14"/>
      <c r="PA54" s="14"/>
      <c r="PB54" s="14"/>
      <c r="PC54" s="14"/>
      <c r="PD54" s="14"/>
      <c r="PE54" s="14"/>
      <c r="PF54" s="14"/>
      <c r="PG54" s="14"/>
      <c r="PH54" s="14"/>
      <c r="PI54" s="14"/>
      <c r="PJ54" s="14"/>
      <c r="PK54" s="14"/>
      <c r="PL54" s="14"/>
      <c r="PM54" s="14"/>
      <c r="PN54" s="14"/>
      <c r="PO54" s="14"/>
      <c r="PP54" s="14"/>
      <c r="PQ54" s="14"/>
      <c r="PR54" s="14"/>
      <c r="PS54" s="14"/>
      <c r="PT54" s="14"/>
      <c r="PU54" s="14"/>
      <c r="PV54" s="14"/>
      <c r="PW54" s="14"/>
      <c r="PX54" s="14"/>
      <c r="PY54" s="14"/>
      <c r="PZ54" s="14"/>
      <c r="QA54" s="14"/>
      <c r="QB54" s="14"/>
      <c r="QC54" s="14"/>
      <c r="QD54" s="14"/>
      <c r="QE54" s="14"/>
      <c r="QF54" s="14"/>
      <c r="QG54" s="14"/>
      <c r="QH54" s="14"/>
      <c r="QI54" s="14"/>
      <c r="QJ54" s="14"/>
      <c r="QK54" s="14"/>
      <c r="QL54" s="14"/>
      <c r="QM54" s="14"/>
      <c r="QN54" s="14"/>
      <c r="QO54" s="14"/>
      <c r="QP54" s="14"/>
      <c r="QQ54" s="14"/>
      <c r="QR54" s="14"/>
      <c r="QS54" s="14"/>
      <c r="QT54" s="14"/>
      <c r="QU54" s="14"/>
      <c r="QV54" s="14"/>
      <c r="QW54" s="14"/>
      <c r="QX54" s="14"/>
      <c r="QY54" s="14"/>
      <c r="QZ54" s="14"/>
      <c r="RA54" s="14"/>
      <c r="RB54" s="14"/>
      <c r="RC54" s="14"/>
      <c r="RD54" s="14"/>
      <c r="RE54" s="14"/>
      <c r="RF54" s="14"/>
      <c r="RG54" s="14"/>
      <c r="RH54" s="14"/>
      <c r="RI54" s="14"/>
      <c r="RJ54" s="14"/>
      <c r="RK54" s="14"/>
      <c r="RL54" s="14"/>
      <c r="RM54" s="14"/>
      <c r="RN54" s="14"/>
      <c r="RO54" s="14"/>
      <c r="RP54" s="14"/>
      <c r="RQ54" s="14"/>
      <c r="RR54" s="14"/>
      <c r="RS54" s="14"/>
      <c r="RT54" s="14"/>
      <c r="RU54" s="14"/>
      <c r="RV54" s="14"/>
      <c r="RW54" s="14"/>
      <c r="RX54" s="14"/>
      <c r="RY54" s="14"/>
      <c r="RZ54" s="14"/>
      <c r="SA54" s="14"/>
      <c r="SB54" s="14"/>
      <c r="SC54" s="14"/>
      <c r="SD54" s="14"/>
      <c r="SE54" s="14"/>
      <c r="SF54" s="14"/>
      <c r="SG54" s="14"/>
      <c r="SH54" s="14"/>
      <c r="SI54" s="14"/>
      <c r="SJ54" s="14"/>
      <c r="SK54" s="14"/>
      <c r="SL54" s="14"/>
      <c r="SM54" s="14"/>
      <c r="SN54" s="14"/>
      <c r="SO54" s="14"/>
      <c r="SP54" s="14"/>
      <c r="SQ54" s="14"/>
      <c r="SR54" s="14"/>
      <c r="SS54" s="14"/>
      <c r="ST54" s="14"/>
      <c r="SU54" s="14"/>
      <c r="SV54" s="14"/>
      <c r="SW54" s="14"/>
      <c r="SX54" s="14"/>
      <c r="SY54" s="14"/>
      <c r="SZ54" s="14"/>
      <c r="TA54" s="14"/>
      <c r="TB54" s="14"/>
      <c r="TC54" s="14"/>
      <c r="TD54" s="14"/>
      <c r="TE54" s="14"/>
      <c r="TF54" s="14"/>
      <c r="TG54" s="14"/>
      <c r="TH54" s="14"/>
      <c r="TI54" s="14"/>
      <c r="TJ54" s="14"/>
      <c r="TK54" s="14"/>
      <c r="TL54" s="14"/>
      <c r="TM54" s="14"/>
      <c r="TN54" s="14"/>
      <c r="TO54" s="14"/>
      <c r="TP54" s="14"/>
      <c r="TQ54" s="14"/>
      <c r="TR54" s="14"/>
      <c r="TS54" s="14"/>
      <c r="TT54" s="14"/>
      <c r="TU54" s="14"/>
      <c r="TV54" s="14"/>
      <c r="TW54" s="14"/>
      <c r="TX54" s="14"/>
      <c r="TY54" s="14"/>
      <c r="TZ54" s="14"/>
      <c r="UA54" s="14"/>
      <c r="UB54" s="14"/>
      <c r="UC54" s="14"/>
      <c r="UD54" s="14"/>
      <c r="UE54" s="14"/>
      <c r="UF54" s="14"/>
      <c r="UG54" s="14"/>
      <c r="UH54" s="14"/>
      <c r="UI54" s="14"/>
      <c r="UJ54" s="14"/>
      <c r="UK54" s="14"/>
      <c r="UL54" s="14"/>
      <c r="UM54" s="14"/>
      <c r="UN54" s="14"/>
      <c r="UO54" s="14"/>
      <c r="UP54" s="14"/>
      <c r="UQ54" s="14"/>
      <c r="UR54" s="14"/>
      <c r="US54" s="14"/>
      <c r="UT54" s="14"/>
      <c r="UU54" s="14"/>
      <c r="UV54" s="14"/>
      <c r="UW54" s="14"/>
      <c r="UX54" s="14"/>
      <c r="UY54" s="14"/>
      <c r="UZ54" s="14"/>
      <c r="VA54" s="14"/>
      <c r="VB54" s="14"/>
      <c r="VC54" s="14"/>
      <c r="VD54" s="14"/>
      <c r="VE54" s="14"/>
      <c r="VF54" s="14"/>
      <c r="VG54" s="14"/>
      <c r="VH54" s="14"/>
      <c r="VI54" s="14"/>
      <c r="VJ54" s="14"/>
      <c r="VK54" s="14"/>
      <c r="VL54" s="14"/>
      <c r="VM54" s="14"/>
      <c r="VN54" s="14"/>
      <c r="VO54" s="14"/>
      <c r="VP54" s="14"/>
      <c r="VQ54" s="14"/>
      <c r="VR54" s="14"/>
      <c r="VS54" s="14"/>
      <c r="VT54" s="14"/>
      <c r="VU54" s="14"/>
      <c r="VV54" s="14"/>
      <c r="VW54" s="14"/>
      <c r="VX54" s="14"/>
      <c r="VY54" s="14"/>
      <c r="VZ54" s="14"/>
      <c r="WA54" s="14"/>
      <c r="WB54" s="14"/>
      <c r="WC54" s="14"/>
      <c r="WD54" s="14"/>
      <c r="WE54" s="14"/>
      <c r="WF54" s="14"/>
      <c r="WG54" s="14"/>
      <c r="WH54" s="14"/>
      <c r="WI54" s="14"/>
      <c r="WJ54" s="14"/>
      <c r="WK54" s="14"/>
      <c r="WL54" s="14"/>
      <c r="WM54" s="14"/>
      <c r="WN54" s="14"/>
      <c r="WO54" s="14"/>
      <c r="WP54" s="14"/>
      <c r="WQ54" s="14"/>
      <c r="WR54" s="14"/>
      <c r="WS54" s="14"/>
      <c r="WT54" s="14"/>
      <c r="WU54" s="14"/>
      <c r="WV54" s="14"/>
      <c r="WW54" s="14"/>
      <c r="WX54" s="14"/>
      <c r="WY54" s="14"/>
      <c r="WZ54" s="14"/>
      <c r="XA54" s="14"/>
      <c r="XB54" s="14"/>
      <c r="XC54" s="14"/>
      <c r="XD54" s="14"/>
      <c r="XE54" s="14"/>
      <c r="XF54" s="14"/>
      <c r="XG54" s="14"/>
      <c r="XH54" s="14"/>
      <c r="XI54" s="14"/>
      <c r="XJ54" s="14"/>
      <c r="XK54" s="14"/>
      <c r="XL54" s="14"/>
      <c r="XM54" s="14"/>
      <c r="XN54" s="14"/>
      <c r="XO54" s="14"/>
      <c r="XP54" s="14"/>
      <c r="XQ54" s="14"/>
      <c r="XR54" s="14"/>
      <c r="XS54" s="14"/>
      <c r="XT54" s="14"/>
      <c r="XU54" s="14"/>
      <c r="XV54" s="14"/>
      <c r="XW54" s="14"/>
      <c r="XX54" s="14"/>
      <c r="XY54" s="14"/>
      <c r="XZ54" s="14"/>
      <c r="YA54" s="14"/>
      <c r="YB54" s="14"/>
      <c r="YC54" s="14"/>
      <c r="YD54" s="14"/>
      <c r="YE54" s="14"/>
      <c r="YF54" s="14"/>
      <c r="YG54" s="14"/>
      <c r="YH54" s="14"/>
      <c r="YI54" s="14"/>
      <c r="YJ54" s="14"/>
      <c r="YK54" s="14"/>
      <c r="YL54" s="14"/>
      <c r="YM54" s="14"/>
      <c r="YN54" s="14"/>
      <c r="YO54" s="14"/>
      <c r="YP54" s="14"/>
      <c r="YQ54" s="14"/>
      <c r="YR54" s="14"/>
      <c r="YS54" s="14"/>
      <c r="YT54" s="14"/>
      <c r="YU54" s="14"/>
      <c r="YV54" s="14"/>
      <c r="YW54" s="14"/>
      <c r="YX54" s="14"/>
      <c r="YY54" s="14"/>
      <c r="YZ54" s="14"/>
      <c r="ZA54" s="14"/>
      <c r="ZB54" s="14"/>
      <c r="ZC54" s="14"/>
      <c r="ZD54" s="14"/>
      <c r="ZE54" s="14"/>
      <c r="ZF54" s="14"/>
      <c r="ZG54" s="14"/>
      <c r="ZH54" s="14"/>
      <c r="ZI54" s="14"/>
      <c r="ZJ54" s="14"/>
      <c r="ZK54" s="14"/>
      <c r="ZL54" s="14"/>
      <c r="ZM54" s="14"/>
      <c r="ZN54" s="14"/>
      <c r="ZO54" s="14"/>
      <c r="ZP54" s="14"/>
      <c r="ZQ54" s="14"/>
      <c r="ZR54" s="14"/>
      <c r="ZS54" s="14"/>
      <c r="ZT54" s="14"/>
      <c r="ZU54" s="14"/>
      <c r="ZV54" s="14"/>
      <c r="ZW54" s="14"/>
      <c r="ZX54" s="14"/>
      <c r="ZY54" s="14"/>
      <c r="ZZ54" s="14"/>
      <c r="AAA54" s="14"/>
      <c r="AAB54" s="14"/>
      <c r="AAC54" s="14"/>
      <c r="AAD54" s="14"/>
      <c r="AAE54" s="14"/>
      <c r="AAF54" s="14"/>
      <c r="AAG54" s="14"/>
      <c r="AAH54" s="14"/>
      <c r="AAI54" s="14"/>
      <c r="AAJ54" s="14"/>
      <c r="AAK54" s="14"/>
      <c r="AAL54" s="14"/>
      <c r="AAM54" s="14"/>
      <c r="AAN54" s="14"/>
      <c r="AAO54" s="14"/>
      <c r="AAP54" s="14"/>
      <c r="AAQ54" s="14"/>
      <c r="AAR54" s="14"/>
      <c r="AAS54" s="14"/>
      <c r="AAT54" s="14"/>
      <c r="AAU54" s="14"/>
      <c r="AAV54" s="14"/>
      <c r="AAW54" s="14"/>
      <c r="AAX54" s="14"/>
      <c r="AAY54" s="14"/>
      <c r="AAZ54" s="14"/>
      <c r="ABA54" s="14"/>
      <c r="ABB54" s="14"/>
      <c r="ABC54" s="14"/>
      <c r="ABD54" s="14"/>
      <c r="ABE54" s="14"/>
      <c r="ABF54" s="14"/>
      <c r="ABG54" s="14"/>
      <c r="ABH54" s="14"/>
      <c r="ABI54" s="14"/>
      <c r="ABJ54" s="14"/>
      <c r="ABK54" s="14"/>
      <c r="ABL54" s="14"/>
      <c r="ABM54" s="14"/>
      <c r="ABN54" s="14"/>
      <c r="ABO54" s="14"/>
      <c r="ABP54" s="14"/>
      <c r="ABQ54" s="14"/>
      <c r="ABR54" s="14"/>
      <c r="ABS54" s="14"/>
      <c r="ABT54" s="14"/>
      <c r="ABU54" s="14"/>
      <c r="ABV54" s="14"/>
      <c r="ABW54" s="14"/>
      <c r="ABX54" s="14"/>
      <c r="ABY54" s="14"/>
      <c r="ABZ54" s="14"/>
      <c r="ACA54" s="14"/>
      <c r="ACB54" s="14"/>
      <c r="ACC54" s="14"/>
      <c r="ACD54" s="14"/>
      <c r="ACE54" s="14"/>
      <c r="ACF54" s="14"/>
      <c r="ACG54" s="14"/>
      <c r="ACH54" s="14"/>
      <c r="ACI54" s="14"/>
      <c r="ACJ54" s="14"/>
      <c r="ACK54" s="14"/>
      <c r="ACL54" s="14"/>
      <c r="ACM54" s="14"/>
      <c r="ACN54" s="14"/>
      <c r="ACO54" s="14"/>
      <c r="ACP54" s="14"/>
      <c r="ACQ54" s="14"/>
      <c r="ACR54" s="14"/>
      <c r="ACS54" s="14"/>
      <c r="ACT54" s="14"/>
      <c r="ACU54" s="14"/>
      <c r="ACV54" s="14"/>
      <c r="ACW54" s="14"/>
      <c r="ACX54" s="14"/>
      <c r="ACY54" s="14"/>
      <c r="ACZ54" s="14"/>
      <c r="ADA54" s="14"/>
      <c r="ADB54" s="14"/>
      <c r="ADC54" s="14"/>
      <c r="ADD54" s="14"/>
      <c r="ADE54" s="14"/>
      <c r="ADF54" s="14"/>
      <c r="ADG54" s="14"/>
      <c r="ADH54" s="14"/>
      <c r="ADI54" s="14"/>
      <c r="ADJ54" s="14"/>
      <c r="ADK54" s="14"/>
      <c r="ADL54" s="14"/>
      <c r="ADM54" s="14"/>
      <c r="ADN54" s="14"/>
      <c r="ADO54" s="14"/>
      <c r="ADP54" s="14"/>
      <c r="ADQ54" s="14"/>
      <c r="ADR54" s="14"/>
      <c r="ADS54" s="14"/>
      <c r="ADT54" s="14"/>
      <c r="ADU54" s="14"/>
      <c r="ADV54" s="14"/>
      <c r="ADW54" s="14"/>
      <c r="ADX54" s="14"/>
      <c r="ADY54" s="14"/>
      <c r="ADZ54" s="14"/>
      <c r="AEA54" s="14"/>
      <c r="AEB54" s="14"/>
      <c r="AEC54" s="14"/>
      <c r="AED54" s="14"/>
      <c r="AEE54" s="14"/>
      <c r="AEF54" s="14"/>
      <c r="AEG54" s="14"/>
      <c r="AEH54" s="14"/>
      <c r="AEI54" s="14"/>
      <c r="AEJ54" s="14"/>
      <c r="AEK54" s="14"/>
      <c r="AEL54" s="14"/>
      <c r="AEM54" s="14"/>
      <c r="AEN54" s="14"/>
      <c r="AEO54" s="14"/>
      <c r="AEP54" s="14"/>
      <c r="AEQ54" s="14"/>
      <c r="AER54" s="14"/>
      <c r="AES54" s="14"/>
      <c r="AET54" s="14"/>
      <c r="AEU54" s="14"/>
      <c r="AEV54" s="14"/>
      <c r="AEW54" s="14"/>
      <c r="AEX54" s="14"/>
      <c r="AEY54" s="14"/>
      <c r="AEZ54" s="14"/>
      <c r="AFA54" s="14"/>
      <c r="AFB54" s="14"/>
      <c r="AFC54" s="14"/>
      <c r="AFD54" s="14"/>
      <c r="AFE54" s="14"/>
      <c r="AFF54" s="14"/>
      <c r="AFG54" s="14"/>
      <c r="AFH54" s="14"/>
      <c r="AFI54" s="14"/>
      <c r="AFJ54" s="14"/>
      <c r="AFK54" s="14"/>
      <c r="AFL54" s="14"/>
      <c r="AFM54" s="14"/>
      <c r="AFN54" s="14"/>
      <c r="AFO54" s="14"/>
      <c r="AFP54" s="14"/>
      <c r="AFQ54" s="14"/>
      <c r="AFR54" s="14"/>
      <c r="AFS54" s="14"/>
      <c r="AFT54" s="14"/>
      <c r="AFU54" s="14"/>
      <c r="AFV54" s="14"/>
      <c r="AFW54" s="14"/>
      <c r="AFX54" s="14"/>
      <c r="AFY54" s="14"/>
      <c r="AFZ54" s="14"/>
      <c r="AGA54" s="14"/>
      <c r="AGB54" s="14"/>
      <c r="AGC54" s="14"/>
      <c r="AGD54" s="14"/>
      <c r="AGE54" s="14"/>
      <c r="AGF54" s="14"/>
      <c r="AGG54" s="14"/>
      <c r="AGH54" s="14"/>
      <c r="AGI54" s="14"/>
      <c r="AGJ54" s="14"/>
      <c r="AGK54" s="14"/>
      <c r="AGL54" s="14"/>
      <c r="AGM54" s="14"/>
      <c r="AGN54" s="14"/>
      <c r="AGO54" s="14"/>
      <c r="AGP54" s="14"/>
      <c r="AGQ54" s="14"/>
      <c r="AGR54" s="14"/>
      <c r="AGS54" s="14"/>
      <c r="AGT54" s="14"/>
      <c r="AGU54" s="14"/>
      <c r="AGV54" s="14"/>
      <c r="AGW54" s="14"/>
      <c r="AGX54" s="14"/>
      <c r="AGY54" s="14"/>
      <c r="AGZ54" s="14"/>
      <c r="AHA54" s="14"/>
      <c r="AHB54" s="14"/>
      <c r="AHC54" s="14"/>
      <c r="AHD54" s="14"/>
      <c r="AHE54" s="14"/>
      <c r="AHF54" s="14"/>
      <c r="AHG54" s="14"/>
      <c r="AHH54" s="14"/>
      <c r="AHI54" s="14"/>
      <c r="AHJ54" s="14"/>
      <c r="AHK54" s="14"/>
      <c r="AHL54" s="14"/>
      <c r="AHM54" s="14"/>
      <c r="AHN54" s="14"/>
      <c r="AHO54" s="14"/>
      <c r="AHP54" s="14"/>
      <c r="AHQ54" s="14"/>
      <c r="AHR54" s="14"/>
      <c r="AHS54" s="14"/>
      <c r="AHT54" s="14"/>
      <c r="AHU54" s="14"/>
      <c r="AHV54" s="14"/>
      <c r="AHW54" s="14"/>
      <c r="AHX54" s="14"/>
      <c r="AHY54" s="14"/>
      <c r="AHZ54" s="14"/>
      <c r="AIA54" s="14"/>
      <c r="AIB54" s="14"/>
      <c r="AIC54" s="14"/>
      <c r="AID54" s="14"/>
      <c r="AIE54" s="14"/>
      <c r="AIF54" s="14"/>
      <c r="AIG54" s="14"/>
      <c r="AIH54" s="14"/>
      <c r="AII54" s="14"/>
      <c r="AIJ54" s="14"/>
      <c r="AIK54" s="14"/>
      <c r="AIL54" s="14"/>
      <c r="AIM54" s="14"/>
      <c r="AIN54" s="14"/>
      <c r="AIO54" s="14"/>
      <c r="AIP54" s="14"/>
      <c r="AIQ54" s="14"/>
      <c r="AIR54" s="14"/>
      <c r="AIS54" s="14"/>
      <c r="AIT54" s="14"/>
      <c r="AIU54" s="14"/>
      <c r="AIV54" s="14"/>
      <c r="AIW54" s="14"/>
      <c r="AIX54" s="14"/>
      <c r="AIY54" s="14"/>
      <c r="AIZ54" s="14"/>
      <c r="AJA54" s="14"/>
      <c r="AJB54" s="14"/>
      <c r="AJC54" s="14"/>
      <c r="AJD54" s="14"/>
      <c r="AJE54" s="14"/>
      <c r="AJF54" s="14"/>
      <c r="AJG54" s="14"/>
      <c r="AJH54" s="14"/>
      <c r="AJI54" s="14"/>
      <c r="AJJ54" s="14"/>
      <c r="AJK54" s="14"/>
      <c r="AJL54" s="14"/>
      <c r="AJM54" s="14"/>
      <c r="AJN54" s="14"/>
      <c r="AJO54" s="14"/>
      <c r="AJP54" s="14"/>
      <c r="AJQ54" s="14"/>
      <c r="AJR54" s="14"/>
      <c r="AJS54" s="14"/>
      <c r="AJT54" s="14"/>
      <c r="AJU54" s="14"/>
      <c r="AJV54" s="14"/>
      <c r="AJW54" s="14"/>
      <c r="AJX54" s="14"/>
      <c r="AJY54" s="14"/>
      <c r="AJZ54" s="14"/>
      <c r="AKA54" s="14"/>
      <c r="AKB54" s="14"/>
      <c r="AKC54" s="14"/>
      <c r="AKD54" s="14"/>
      <c r="AKE54" s="14"/>
      <c r="AKF54" s="14"/>
      <c r="AKG54" s="14"/>
      <c r="AKH54" s="14"/>
      <c r="AKI54" s="14"/>
      <c r="AKJ54" s="14"/>
      <c r="AKK54" s="14"/>
      <c r="AKL54" s="14"/>
      <c r="AKM54" s="14"/>
      <c r="AKN54" s="14"/>
      <c r="AKO54" s="14"/>
      <c r="AKP54" s="14"/>
      <c r="AKQ54" s="14"/>
      <c r="AKR54" s="14"/>
      <c r="AKS54" s="14"/>
      <c r="AKT54" s="14"/>
      <c r="AKU54" s="14"/>
      <c r="AKV54" s="14"/>
      <c r="AKW54" s="14"/>
      <c r="AKX54" s="14"/>
      <c r="AKY54" s="14"/>
      <c r="AKZ54" s="14"/>
      <c r="ALA54" s="14"/>
      <c r="ALB54" s="14"/>
      <c r="ALC54" s="14"/>
      <c r="ALD54" s="14"/>
      <c r="ALE54" s="14"/>
      <c r="ALF54" s="14"/>
      <c r="ALG54" s="14"/>
      <c r="ALH54" s="14"/>
      <c r="ALI54" s="14"/>
      <c r="ALJ54" s="14"/>
      <c r="ALK54" s="14"/>
      <c r="ALL54" s="14"/>
      <c r="ALM54" s="14"/>
      <c r="ALN54" s="14"/>
      <c r="ALO54" s="14"/>
      <c r="ALP54" s="14"/>
      <c r="ALQ54" s="14"/>
      <c r="ALR54" s="14"/>
      <c r="ALS54" s="14"/>
      <c r="ALT54" s="14"/>
      <c r="ALU54" s="14"/>
      <c r="ALV54" s="14"/>
      <c r="ALW54" s="14"/>
      <c r="ALX54" s="14"/>
      <c r="ALY54" s="14"/>
      <c r="ALZ54" s="14"/>
      <c r="AMA54" s="14"/>
      <c r="AMB54" s="14"/>
      <c r="AMC54" s="14"/>
      <c r="AMD54" s="14"/>
      <c r="AME54" s="14"/>
      <c r="AMF54" s="14"/>
      <c r="AMG54" s="14"/>
      <c r="AMH54" s="14"/>
      <c r="AMI54" s="14"/>
      <c r="AMJ54" s="14"/>
      <c r="AMK54" s="14"/>
      <c r="AML54" s="14"/>
    </row>
    <row r="55" spans="1:1026" ht="45" x14ac:dyDescent="0.2">
      <c r="A55" s="9" t="s">
        <v>116</v>
      </c>
      <c r="B55" s="8" t="s">
        <v>117</v>
      </c>
      <c r="C55" s="9" t="s">
        <v>55</v>
      </c>
      <c r="D55" s="9" t="s">
        <v>50</v>
      </c>
      <c r="E55" s="9" t="s">
        <v>105</v>
      </c>
      <c r="F55" s="9" t="s">
        <v>112</v>
      </c>
      <c r="G55" s="9" t="s">
        <v>98</v>
      </c>
      <c r="H55" s="8" t="s">
        <v>106</v>
      </c>
      <c r="I55" s="8" t="s">
        <v>113</v>
      </c>
      <c r="J55" s="11" t="s">
        <v>111</v>
      </c>
      <c r="K55" s="9">
        <v>2</v>
      </c>
      <c r="L55" s="9" t="s">
        <v>159</v>
      </c>
      <c r="M55" s="8" t="s">
        <v>41</v>
      </c>
      <c r="N55" s="9">
        <v>3</v>
      </c>
      <c r="O55" s="22"/>
      <c r="P55" s="22"/>
      <c r="Q55" s="22"/>
      <c r="R55" s="22">
        <f t="shared" si="48"/>
        <v>0</v>
      </c>
      <c r="S55" s="22"/>
      <c r="T55" s="22">
        <v>88012098.260000005</v>
      </c>
      <c r="U55" s="22">
        <v>0</v>
      </c>
      <c r="V55" s="23">
        <f t="shared" si="49"/>
        <v>88012098.260000005</v>
      </c>
      <c r="W55" s="22">
        <v>88012098.260000005</v>
      </c>
      <c r="X55" s="25">
        <f t="shared" si="50"/>
        <v>1</v>
      </c>
      <c r="Y55" s="22">
        <v>88012098.260000005</v>
      </c>
      <c r="Z55" s="25">
        <f t="shared" si="51"/>
        <v>1</v>
      </c>
      <c r="AA55" s="22">
        <v>88012098.260000005</v>
      </c>
      <c r="AB55" s="25">
        <f t="shared" si="52"/>
        <v>1</v>
      </c>
    </row>
    <row r="56" spans="1:1026" ht="45" x14ac:dyDescent="0.2">
      <c r="A56" s="9" t="s">
        <v>107</v>
      </c>
      <c r="B56" s="8" t="s">
        <v>108</v>
      </c>
      <c r="C56" s="9" t="s">
        <v>55</v>
      </c>
      <c r="D56" s="9" t="s">
        <v>50</v>
      </c>
      <c r="E56" s="9" t="s">
        <v>105</v>
      </c>
      <c r="F56" s="9" t="s">
        <v>151</v>
      </c>
      <c r="G56" s="9" t="s">
        <v>98</v>
      </c>
      <c r="H56" s="8" t="s">
        <v>106</v>
      </c>
      <c r="I56" s="8" t="s">
        <v>152</v>
      </c>
      <c r="J56" s="11" t="s">
        <v>111</v>
      </c>
      <c r="K56" s="9">
        <v>1</v>
      </c>
      <c r="L56" s="9" t="s">
        <v>54</v>
      </c>
      <c r="M56" s="8" t="s">
        <v>41</v>
      </c>
      <c r="N56" s="9">
        <v>5</v>
      </c>
      <c r="O56" s="22"/>
      <c r="P56" s="22"/>
      <c r="Q56" s="22"/>
      <c r="R56" s="22">
        <f t="shared" si="48"/>
        <v>0</v>
      </c>
      <c r="S56" s="22"/>
      <c r="T56" s="22">
        <v>25860650</v>
      </c>
      <c r="U56" s="22">
        <v>0</v>
      </c>
      <c r="V56" s="23">
        <f t="shared" si="49"/>
        <v>25860650</v>
      </c>
      <c r="W56" s="22">
        <v>25860650</v>
      </c>
      <c r="X56" s="25">
        <f t="shared" si="50"/>
        <v>1</v>
      </c>
      <c r="Y56" s="22">
        <v>25860650</v>
      </c>
      <c r="Z56" s="25">
        <f t="shared" si="51"/>
        <v>1</v>
      </c>
      <c r="AA56" s="22">
        <v>25860650</v>
      </c>
      <c r="AB56" s="25">
        <f t="shared" si="52"/>
        <v>1</v>
      </c>
    </row>
    <row r="57" spans="1:1026" ht="45" x14ac:dyDescent="0.2">
      <c r="A57" s="9" t="s">
        <v>107</v>
      </c>
      <c r="B57" s="8" t="s">
        <v>108</v>
      </c>
      <c r="C57" s="9" t="s">
        <v>55</v>
      </c>
      <c r="D57" s="9" t="s">
        <v>50</v>
      </c>
      <c r="E57" s="9" t="s">
        <v>105</v>
      </c>
      <c r="F57" s="9" t="s">
        <v>151</v>
      </c>
      <c r="G57" s="9" t="s">
        <v>98</v>
      </c>
      <c r="H57" s="8" t="s">
        <v>106</v>
      </c>
      <c r="I57" s="8" t="s">
        <v>152</v>
      </c>
      <c r="J57" s="11" t="s">
        <v>111</v>
      </c>
      <c r="K57" s="9">
        <v>1</v>
      </c>
      <c r="L57" s="9" t="s">
        <v>54</v>
      </c>
      <c r="M57" s="8" t="s">
        <v>41</v>
      </c>
      <c r="N57" s="9">
        <v>3</v>
      </c>
      <c r="O57" s="22"/>
      <c r="P57" s="22"/>
      <c r="Q57" s="22"/>
      <c r="R57" s="22">
        <f t="shared" si="48"/>
        <v>0</v>
      </c>
      <c r="S57" s="22"/>
      <c r="T57" s="22">
        <v>69159819.890000001</v>
      </c>
      <c r="U57" s="22">
        <v>0</v>
      </c>
      <c r="V57" s="23">
        <f t="shared" si="49"/>
        <v>69159819.890000001</v>
      </c>
      <c r="W57" s="22">
        <v>69159819.890000001</v>
      </c>
      <c r="X57" s="25">
        <f t="shared" si="50"/>
        <v>1</v>
      </c>
      <c r="Y57" s="22">
        <v>69159819.890000001</v>
      </c>
      <c r="Z57" s="25">
        <f t="shared" si="51"/>
        <v>1</v>
      </c>
      <c r="AA57" s="22">
        <v>69159819.890000001</v>
      </c>
      <c r="AB57" s="25">
        <f t="shared" si="52"/>
        <v>1</v>
      </c>
    </row>
    <row r="58" spans="1:1026" ht="45" x14ac:dyDescent="0.2">
      <c r="A58" s="9" t="s">
        <v>107</v>
      </c>
      <c r="B58" s="8" t="s">
        <v>108</v>
      </c>
      <c r="C58" s="9" t="s">
        <v>55</v>
      </c>
      <c r="D58" s="9" t="s">
        <v>50</v>
      </c>
      <c r="E58" s="9" t="s">
        <v>105</v>
      </c>
      <c r="F58" s="9" t="s">
        <v>151</v>
      </c>
      <c r="G58" s="9" t="s">
        <v>98</v>
      </c>
      <c r="H58" s="8" t="s">
        <v>106</v>
      </c>
      <c r="I58" s="8" t="s">
        <v>152</v>
      </c>
      <c r="J58" s="11" t="s">
        <v>111</v>
      </c>
      <c r="K58" s="9">
        <v>1</v>
      </c>
      <c r="L58" s="9" t="s">
        <v>54</v>
      </c>
      <c r="M58" s="8" t="s">
        <v>41</v>
      </c>
      <c r="N58" s="9">
        <v>1</v>
      </c>
      <c r="O58" s="22"/>
      <c r="P58" s="22"/>
      <c r="Q58" s="22"/>
      <c r="R58" s="22">
        <f t="shared" si="48"/>
        <v>0</v>
      </c>
      <c r="S58" s="22"/>
      <c r="T58" s="22">
        <v>72291850.530000001</v>
      </c>
      <c r="U58" s="22">
        <v>0</v>
      </c>
      <c r="V58" s="23">
        <f t="shared" si="49"/>
        <v>72291850.530000001</v>
      </c>
      <c r="W58" s="22">
        <v>72291850.530000001</v>
      </c>
      <c r="X58" s="25">
        <f t="shared" si="50"/>
        <v>1</v>
      </c>
      <c r="Y58" s="22">
        <v>72291850.530000001</v>
      </c>
      <c r="Z58" s="25">
        <f t="shared" si="51"/>
        <v>1</v>
      </c>
      <c r="AA58" s="22">
        <v>72291850.530000001</v>
      </c>
      <c r="AB58" s="25">
        <f t="shared" si="52"/>
        <v>1</v>
      </c>
    </row>
    <row r="59" spans="1:1026" ht="45" x14ac:dyDescent="0.2">
      <c r="A59" s="9" t="s">
        <v>107</v>
      </c>
      <c r="B59" s="8" t="s">
        <v>108</v>
      </c>
      <c r="C59" s="9" t="s">
        <v>55</v>
      </c>
      <c r="D59" s="9" t="s">
        <v>50</v>
      </c>
      <c r="E59" s="9" t="s">
        <v>105</v>
      </c>
      <c r="F59" s="9" t="s">
        <v>118</v>
      </c>
      <c r="G59" s="9" t="s">
        <v>98</v>
      </c>
      <c r="H59" s="8" t="s">
        <v>106</v>
      </c>
      <c r="I59" s="8" t="s">
        <v>94</v>
      </c>
      <c r="J59" s="11" t="s">
        <v>119</v>
      </c>
      <c r="K59" s="9">
        <v>1</v>
      </c>
      <c r="L59" s="9" t="s">
        <v>54</v>
      </c>
      <c r="M59" s="8" t="s">
        <v>41</v>
      </c>
      <c r="N59" s="9">
        <v>1</v>
      </c>
      <c r="O59" s="22"/>
      <c r="P59" s="22"/>
      <c r="Q59" s="22"/>
      <c r="R59" s="22">
        <f t="shared" si="48"/>
        <v>0</v>
      </c>
      <c r="S59" s="22"/>
      <c r="T59" s="22">
        <v>9588806.5299999993</v>
      </c>
      <c r="U59" s="22">
        <v>0</v>
      </c>
      <c r="V59" s="23">
        <f t="shared" si="49"/>
        <v>9588806.5299999993</v>
      </c>
      <c r="W59" s="22">
        <v>9588806.5299999993</v>
      </c>
      <c r="X59" s="25">
        <f t="shared" si="50"/>
        <v>1</v>
      </c>
      <c r="Y59" s="22">
        <v>9588806.5299999993</v>
      </c>
      <c r="Z59" s="25">
        <f t="shared" si="51"/>
        <v>1</v>
      </c>
      <c r="AA59" s="22">
        <v>9588806.5299999993</v>
      </c>
      <c r="AB59" s="25">
        <f t="shared" si="52"/>
        <v>1</v>
      </c>
    </row>
    <row r="60" spans="1:1026" ht="45" x14ac:dyDescent="0.2">
      <c r="A60" s="9" t="s">
        <v>107</v>
      </c>
      <c r="B60" s="8" t="s">
        <v>108</v>
      </c>
      <c r="C60" s="9" t="s">
        <v>55</v>
      </c>
      <c r="D60" s="9" t="s">
        <v>50</v>
      </c>
      <c r="E60" s="9" t="s">
        <v>105</v>
      </c>
      <c r="F60" s="9" t="s">
        <v>153</v>
      </c>
      <c r="G60" s="9" t="s">
        <v>98</v>
      </c>
      <c r="H60" s="8" t="s">
        <v>106</v>
      </c>
      <c r="I60" s="8" t="s">
        <v>154</v>
      </c>
      <c r="J60" s="11" t="s">
        <v>111</v>
      </c>
      <c r="K60" s="9">
        <v>1</v>
      </c>
      <c r="L60" s="9" t="s">
        <v>54</v>
      </c>
      <c r="M60" s="8" t="s">
        <v>41</v>
      </c>
      <c r="N60" s="9">
        <v>5</v>
      </c>
      <c r="O60" s="22"/>
      <c r="P60" s="22"/>
      <c r="Q60" s="22"/>
      <c r="R60" s="22">
        <f t="shared" si="48"/>
        <v>0</v>
      </c>
      <c r="S60" s="22"/>
      <c r="T60" s="22">
        <v>85690476.390000001</v>
      </c>
      <c r="U60" s="22">
        <v>0</v>
      </c>
      <c r="V60" s="23">
        <f t="shared" si="49"/>
        <v>85690476.390000001</v>
      </c>
      <c r="W60" s="22">
        <v>85690476.390000001</v>
      </c>
      <c r="X60" s="25">
        <f t="shared" si="50"/>
        <v>1</v>
      </c>
      <c r="Y60" s="22">
        <v>85690476.390000001</v>
      </c>
      <c r="Z60" s="25">
        <f t="shared" si="51"/>
        <v>1</v>
      </c>
      <c r="AA60" s="22">
        <v>85690476.390000001</v>
      </c>
      <c r="AB60" s="25">
        <f t="shared" si="52"/>
        <v>1</v>
      </c>
    </row>
    <row r="61" spans="1:1026" ht="45" x14ac:dyDescent="0.2">
      <c r="A61" s="9" t="s">
        <v>107</v>
      </c>
      <c r="B61" s="8" t="s">
        <v>108</v>
      </c>
      <c r="C61" s="9" t="s">
        <v>55</v>
      </c>
      <c r="D61" s="9" t="s">
        <v>50</v>
      </c>
      <c r="E61" s="9" t="s">
        <v>105</v>
      </c>
      <c r="F61" s="9" t="s">
        <v>153</v>
      </c>
      <c r="G61" s="9" t="s">
        <v>98</v>
      </c>
      <c r="H61" s="8" t="s">
        <v>106</v>
      </c>
      <c r="I61" s="8" t="s">
        <v>154</v>
      </c>
      <c r="J61" s="11" t="s">
        <v>111</v>
      </c>
      <c r="K61" s="9">
        <v>1</v>
      </c>
      <c r="L61" s="9" t="s">
        <v>54</v>
      </c>
      <c r="M61" s="8" t="s">
        <v>41</v>
      </c>
      <c r="N61" s="9">
        <v>3</v>
      </c>
      <c r="O61" s="22"/>
      <c r="P61" s="22"/>
      <c r="Q61" s="22"/>
      <c r="R61" s="22">
        <f t="shared" si="48"/>
        <v>0</v>
      </c>
      <c r="S61" s="22"/>
      <c r="T61" s="22">
        <v>230836424.37</v>
      </c>
      <c r="U61" s="22">
        <v>0</v>
      </c>
      <c r="V61" s="23">
        <f t="shared" si="49"/>
        <v>230836424.37</v>
      </c>
      <c r="W61" s="22">
        <v>230836424.37</v>
      </c>
      <c r="X61" s="25">
        <f t="shared" si="50"/>
        <v>1</v>
      </c>
      <c r="Y61" s="22">
        <v>230836424.37</v>
      </c>
      <c r="Z61" s="25">
        <f t="shared" si="51"/>
        <v>1</v>
      </c>
      <c r="AA61" s="22">
        <v>230836424.37</v>
      </c>
      <c r="AB61" s="25">
        <f t="shared" si="52"/>
        <v>1</v>
      </c>
    </row>
    <row r="62" spans="1:1026" ht="45" x14ac:dyDescent="0.2">
      <c r="A62" s="9" t="s">
        <v>107</v>
      </c>
      <c r="B62" s="8" t="s">
        <v>108</v>
      </c>
      <c r="C62" s="9" t="s">
        <v>55</v>
      </c>
      <c r="D62" s="9" t="s">
        <v>50</v>
      </c>
      <c r="E62" s="9" t="s">
        <v>105</v>
      </c>
      <c r="F62" s="9" t="s">
        <v>153</v>
      </c>
      <c r="G62" s="9" t="s">
        <v>98</v>
      </c>
      <c r="H62" s="8" t="s">
        <v>106</v>
      </c>
      <c r="I62" s="8" t="s">
        <v>154</v>
      </c>
      <c r="J62" s="11" t="s">
        <v>111</v>
      </c>
      <c r="K62" s="9">
        <v>1</v>
      </c>
      <c r="L62" s="9" t="s">
        <v>54</v>
      </c>
      <c r="M62" s="8" t="s">
        <v>41</v>
      </c>
      <c r="N62" s="9">
        <v>1</v>
      </c>
      <c r="O62" s="22"/>
      <c r="P62" s="22"/>
      <c r="Q62" s="22"/>
      <c r="R62" s="22">
        <f t="shared" si="48"/>
        <v>0</v>
      </c>
      <c r="S62" s="22"/>
      <c r="T62" s="22">
        <v>225595115.97</v>
      </c>
      <c r="U62" s="22">
        <v>0</v>
      </c>
      <c r="V62" s="23">
        <f t="shared" si="49"/>
        <v>225595115.97</v>
      </c>
      <c r="W62" s="22">
        <v>225595115.97</v>
      </c>
      <c r="X62" s="25">
        <f t="shared" si="50"/>
        <v>1</v>
      </c>
      <c r="Y62" s="22">
        <v>225595115.97</v>
      </c>
      <c r="Z62" s="25">
        <f t="shared" si="51"/>
        <v>1</v>
      </c>
      <c r="AA62" s="22">
        <v>225595115.97</v>
      </c>
      <c r="AB62" s="25">
        <f t="shared" si="52"/>
        <v>1</v>
      </c>
    </row>
    <row r="63" spans="1:1026" ht="45" x14ac:dyDescent="0.2">
      <c r="A63" s="9" t="s">
        <v>107</v>
      </c>
      <c r="B63" s="8" t="s">
        <v>108</v>
      </c>
      <c r="C63" s="9" t="s">
        <v>55</v>
      </c>
      <c r="D63" s="9" t="s">
        <v>50</v>
      </c>
      <c r="E63" s="9" t="s">
        <v>105</v>
      </c>
      <c r="F63" s="9" t="s">
        <v>112</v>
      </c>
      <c r="G63" s="9" t="s">
        <v>98</v>
      </c>
      <c r="H63" s="8" t="s">
        <v>106</v>
      </c>
      <c r="I63" s="8" t="s">
        <v>113</v>
      </c>
      <c r="J63" s="11" t="s">
        <v>111</v>
      </c>
      <c r="K63" s="9">
        <v>1</v>
      </c>
      <c r="L63" s="9" t="s">
        <v>54</v>
      </c>
      <c r="M63" s="8" t="s">
        <v>41</v>
      </c>
      <c r="N63" s="9">
        <v>5</v>
      </c>
      <c r="O63" s="22"/>
      <c r="P63" s="22"/>
      <c r="Q63" s="22"/>
      <c r="R63" s="22">
        <f t="shared" si="48"/>
        <v>0</v>
      </c>
      <c r="S63" s="22"/>
      <c r="T63" s="22">
        <v>114132.92</v>
      </c>
      <c r="U63" s="22">
        <v>0</v>
      </c>
      <c r="V63" s="23">
        <f t="shared" si="49"/>
        <v>114132.92</v>
      </c>
      <c r="W63" s="22">
        <v>114132.92</v>
      </c>
      <c r="X63" s="25">
        <f t="shared" si="50"/>
        <v>1</v>
      </c>
      <c r="Y63" s="22">
        <v>114132.92</v>
      </c>
      <c r="Z63" s="25">
        <f t="shared" si="51"/>
        <v>1</v>
      </c>
      <c r="AA63" s="22">
        <v>114132.92</v>
      </c>
      <c r="AB63" s="25">
        <f t="shared" si="52"/>
        <v>1</v>
      </c>
    </row>
    <row r="64" spans="1:1026" ht="45" x14ac:dyDescent="0.2">
      <c r="A64" s="9" t="s">
        <v>107</v>
      </c>
      <c r="B64" s="8" t="s">
        <v>108</v>
      </c>
      <c r="C64" s="9" t="s">
        <v>55</v>
      </c>
      <c r="D64" s="9" t="s">
        <v>50</v>
      </c>
      <c r="E64" s="9" t="s">
        <v>105</v>
      </c>
      <c r="F64" s="9" t="s">
        <v>112</v>
      </c>
      <c r="G64" s="9" t="s">
        <v>98</v>
      </c>
      <c r="H64" s="8" t="s">
        <v>106</v>
      </c>
      <c r="I64" s="8" t="s">
        <v>113</v>
      </c>
      <c r="J64" s="11" t="s">
        <v>111</v>
      </c>
      <c r="K64" s="9">
        <v>1</v>
      </c>
      <c r="L64" s="9" t="s">
        <v>54</v>
      </c>
      <c r="M64" s="8" t="s">
        <v>41</v>
      </c>
      <c r="N64" s="9">
        <v>3</v>
      </c>
      <c r="O64" s="22"/>
      <c r="P64" s="22"/>
      <c r="Q64" s="22"/>
      <c r="R64" s="22">
        <f t="shared" ref="R64" si="53">O64+P64+Q64</f>
        <v>0</v>
      </c>
      <c r="S64" s="22"/>
      <c r="T64" s="22">
        <v>84830023.519999996</v>
      </c>
      <c r="U64" s="22">
        <v>0</v>
      </c>
      <c r="V64" s="23">
        <f t="shared" ref="V64" si="54">R64+S64+T64+U64</f>
        <v>84830023.519999996</v>
      </c>
      <c r="W64" s="22">
        <v>84830023.519999996</v>
      </c>
      <c r="X64" s="25">
        <f t="shared" ref="X64" si="55">W64/V64</f>
        <v>1</v>
      </c>
      <c r="Y64" s="22">
        <v>84830023.519999996</v>
      </c>
      <c r="Z64" s="25">
        <f t="shared" ref="Z64" si="56">Y64/V64</f>
        <v>1</v>
      </c>
      <c r="AA64" s="22">
        <v>84830023.519999996</v>
      </c>
      <c r="AB64" s="25">
        <f t="shared" ref="AB64" si="57">AA64/V64</f>
        <v>1</v>
      </c>
    </row>
    <row r="65" spans="1:1026" ht="45" x14ac:dyDescent="0.2">
      <c r="A65" s="9" t="s">
        <v>107</v>
      </c>
      <c r="B65" s="8" t="s">
        <v>108</v>
      </c>
      <c r="C65" s="9" t="s">
        <v>55</v>
      </c>
      <c r="D65" s="9" t="s">
        <v>50</v>
      </c>
      <c r="E65" s="9" t="s">
        <v>105</v>
      </c>
      <c r="F65" s="9" t="s">
        <v>112</v>
      </c>
      <c r="G65" s="9" t="s">
        <v>98</v>
      </c>
      <c r="H65" s="8" t="s">
        <v>106</v>
      </c>
      <c r="I65" s="8" t="s">
        <v>113</v>
      </c>
      <c r="J65" s="11" t="s">
        <v>111</v>
      </c>
      <c r="K65" s="9">
        <v>1</v>
      </c>
      <c r="L65" s="9" t="s">
        <v>54</v>
      </c>
      <c r="M65" s="8" t="s">
        <v>41</v>
      </c>
      <c r="N65" s="9">
        <v>1</v>
      </c>
      <c r="O65" s="22"/>
      <c r="P65" s="22"/>
      <c r="Q65" s="22"/>
      <c r="R65" s="22">
        <f t="shared" ref="R65" si="58">O65+P65+Q65</f>
        <v>0</v>
      </c>
      <c r="S65" s="22"/>
      <c r="T65" s="22">
        <v>94382706.590000004</v>
      </c>
      <c r="U65" s="22">
        <v>0</v>
      </c>
      <c r="V65" s="23">
        <f t="shared" ref="V65" si="59">R65+S65+T65+U65</f>
        <v>94382706.590000004</v>
      </c>
      <c r="W65" s="22">
        <v>94382706.590000004</v>
      </c>
      <c r="X65" s="25">
        <f t="shared" ref="X65" si="60">W65/V65</f>
        <v>1</v>
      </c>
      <c r="Y65" s="22">
        <v>94382706.590000004</v>
      </c>
      <c r="Z65" s="25">
        <f t="shared" ref="Z65" si="61">Y65/V65</f>
        <v>1</v>
      </c>
      <c r="AA65" s="22">
        <v>94382706.590000004</v>
      </c>
      <c r="AB65" s="25">
        <f t="shared" ref="AB65" si="62">AA65/V65</f>
        <v>1</v>
      </c>
    </row>
    <row r="66" spans="1:1026" ht="45" x14ac:dyDescent="0.2">
      <c r="A66" s="9" t="s">
        <v>107</v>
      </c>
      <c r="B66" s="8" t="s">
        <v>108</v>
      </c>
      <c r="C66" s="9" t="s">
        <v>55</v>
      </c>
      <c r="D66" s="9" t="s">
        <v>50</v>
      </c>
      <c r="E66" s="9" t="s">
        <v>105</v>
      </c>
      <c r="F66" s="9" t="s">
        <v>112</v>
      </c>
      <c r="G66" s="9" t="s">
        <v>98</v>
      </c>
      <c r="H66" s="8" t="s">
        <v>106</v>
      </c>
      <c r="I66" s="8" t="s">
        <v>113</v>
      </c>
      <c r="J66" s="11" t="s">
        <v>111</v>
      </c>
      <c r="K66" s="9">
        <v>1</v>
      </c>
      <c r="L66" s="9" t="s">
        <v>159</v>
      </c>
      <c r="M66" s="8" t="s">
        <v>41</v>
      </c>
      <c r="N66" s="9">
        <v>3</v>
      </c>
      <c r="O66" s="22"/>
      <c r="P66" s="22"/>
      <c r="Q66" s="22"/>
      <c r="R66" s="22">
        <f t="shared" ref="R66" si="63">O66+P66+Q66</f>
        <v>0</v>
      </c>
      <c r="S66" s="22"/>
      <c r="T66" s="22">
        <v>38149633.450000003</v>
      </c>
      <c r="U66" s="22">
        <v>0</v>
      </c>
      <c r="V66" s="23">
        <f t="shared" ref="V66" si="64">R66+S66+T66+U66</f>
        <v>38149633.450000003</v>
      </c>
      <c r="W66" s="22">
        <v>38149633.450000003</v>
      </c>
      <c r="X66" s="25">
        <f t="shared" ref="X66" si="65">W66/V66</f>
        <v>1</v>
      </c>
      <c r="Y66" s="22">
        <v>38149075.329999998</v>
      </c>
      <c r="Z66" s="25">
        <f t="shared" ref="Z66" si="66">Y66/V66</f>
        <v>0.99998537023951395</v>
      </c>
      <c r="AA66" s="22">
        <v>38149075.329999998</v>
      </c>
      <c r="AB66" s="25">
        <f t="shared" ref="AB66" si="67">AA66/V66</f>
        <v>0.99998537023951395</v>
      </c>
    </row>
    <row r="67" spans="1:1026" s="15" customFormat="1" ht="45" x14ac:dyDescent="0.2">
      <c r="A67" s="27" t="s">
        <v>107</v>
      </c>
      <c r="B67" s="11" t="s">
        <v>108</v>
      </c>
      <c r="C67" s="27" t="s">
        <v>55</v>
      </c>
      <c r="D67" s="27" t="s">
        <v>50</v>
      </c>
      <c r="E67" s="27" t="s">
        <v>105</v>
      </c>
      <c r="F67" s="27" t="s">
        <v>112</v>
      </c>
      <c r="G67" s="27" t="s">
        <v>98</v>
      </c>
      <c r="H67" s="11" t="s">
        <v>106</v>
      </c>
      <c r="I67" s="11" t="s">
        <v>113</v>
      </c>
      <c r="J67" s="11" t="s">
        <v>111</v>
      </c>
      <c r="K67" s="27">
        <v>1</v>
      </c>
      <c r="L67" s="27" t="s">
        <v>159</v>
      </c>
      <c r="M67" s="11" t="s">
        <v>41</v>
      </c>
      <c r="N67" s="27">
        <v>1</v>
      </c>
      <c r="O67" s="22"/>
      <c r="P67" s="22"/>
      <c r="Q67" s="22"/>
      <c r="R67" s="22">
        <f t="shared" si="34"/>
        <v>0</v>
      </c>
      <c r="S67" s="22"/>
      <c r="T67" s="22">
        <v>13629139.01</v>
      </c>
      <c r="U67" s="22">
        <v>0</v>
      </c>
      <c r="V67" s="28">
        <f t="shared" si="39"/>
        <v>13629139.01</v>
      </c>
      <c r="W67" s="22">
        <v>13629139.01</v>
      </c>
      <c r="X67" s="25">
        <f t="shared" si="40"/>
        <v>1</v>
      </c>
      <c r="Y67" s="22">
        <v>13629139.01</v>
      </c>
      <c r="Z67" s="25">
        <f t="shared" si="41"/>
        <v>1</v>
      </c>
      <c r="AA67" s="22">
        <v>13629139.01</v>
      </c>
      <c r="AB67" s="25">
        <f t="shared" si="42"/>
        <v>1</v>
      </c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  <c r="IX67" s="14"/>
      <c r="IY67" s="14"/>
      <c r="IZ67" s="14"/>
      <c r="JA67" s="14"/>
      <c r="JB67" s="14"/>
      <c r="JC67" s="14"/>
      <c r="JD67" s="14"/>
      <c r="JE67" s="14"/>
      <c r="JF67" s="14"/>
      <c r="JG67" s="14"/>
      <c r="JH67" s="14"/>
      <c r="JI67" s="14"/>
      <c r="JJ67" s="14"/>
      <c r="JK67" s="14"/>
      <c r="JL67" s="14"/>
      <c r="JM67" s="14"/>
      <c r="JN67" s="14"/>
      <c r="JO67" s="14"/>
      <c r="JP67" s="14"/>
      <c r="JQ67" s="14"/>
      <c r="JR67" s="14"/>
      <c r="JS67" s="14"/>
      <c r="JT67" s="14"/>
      <c r="JU67" s="14"/>
      <c r="JV67" s="14"/>
      <c r="JW67" s="14"/>
      <c r="JX67" s="14"/>
      <c r="JY67" s="14"/>
      <c r="JZ67" s="14"/>
      <c r="KA67" s="14"/>
      <c r="KB67" s="14"/>
      <c r="KC67" s="14"/>
      <c r="KD67" s="14"/>
      <c r="KE67" s="14"/>
      <c r="KF67" s="14"/>
      <c r="KG67" s="14"/>
      <c r="KH67" s="14"/>
      <c r="KI67" s="14"/>
      <c r="KJ67" s="14"/>
      <c r="KK67" s="14"/>
      <c r="KL67" s="14"/>
      <c r="KM67" s="14"/>
      <c r="KN67" s="14"/>
      <c r="KO67" s="14"/>
      <c r="KP67" s="14"/>
      <c r="KQ67" s="14"/>
      <c r="KR67" s="14"/>
      <c r="KS67" s="14"/>
      <c r="KT67" s="14"/>
      <c r="KU67" s="14"/>
      <c r="KV67" s="14"/>
      <c r="KW67" s="14"/>
      <c r="KX67" s="14"/>
      <c r="KY67" s="14"/>
      <c r="KZ67" s="14"/>
      <c r="LA67" s="14"/>
      <c r="LB67" s="14"/>
      <c r="LC67" s="14"/>
      <c r="LD67" s="14"/>
      <c r="LE67" s="14"/>
      <c r="LF67" s="14"/>
      <c r="LG67" s="14"/>
      <c r="LH67" s="14"/>
      <c r="LI67" s="14"/>
      <c r="LJ67" s="14"/>
      <c r="LK67" s="14"/>
      <c r="LL67" s="14"/>
      <c r="LM67" s="14"/>
      <c r="LN67" s="14"/>
      <c r="LO67" s="14"/>
      <c r="LP67" s="14"/>
      <c r="LQ67" s="14"/>
      <c r="LR67" s="14"/>
      <c r="LS67" s="14"/>
      <c r="LT67" s="14"/>
      <c r="LU67" s="14"/>
      <c r="LV67" s="14"/>
      <c r="LW67" s="14"/>
      <c r="LX67" s="14"/>
      <c r="LY67" s="14"/>
      <c r="LZ67" s="14"/>
      <c r="MA67" s="14"/>
      <c r="MB67" s="14"/>
      <c r="MC67" s="14"/>
      <c r="MD67" s="14"/>
      <c r="ME67" s="14"/>
      <c r="MF67" s="14"/>
      <c r="MG67" s="14"/>
      <c r="MH67" s="14"/>
      <c r="MI67" s="14"/>
      <c r="MJ67" s="14"/>
      <c r="MK67" s="14"/>
      <c r="ML67" s="14"/>
      <c r="MM67" s="14"/>
      <c r="MN67" s="14"/>
      <c r="MO67" s="14"/>
      <c r="MP67" s="14"/>
      <c r="MQ67" s="14"/>
      <c r="MR67" s="14"/>
      <c r="MS67" s="14"/>
      <c r="MT67" s="14"/>
      <c r="MU67" s="14"/>
      <c r="MV67" s="14"/>
      <c r="MW67" s="14"/>
      <c r="MX67" s="14"/>
      <c r="MY67" s="14"/>
      <c r="MZ67" s="14"/>
      <c r="NA67" s="14"/>
      <c r="NB67" s="14"/>
      <c r="NC67" s="14"/>
      <c r="ND67" s="14"/>
      <c r="NE67" s="14"/>
      <c r="NF67" s="14"/>
      <c r="NG67" s="14"/>
      <c r="NH67" s="14"/>
      <c r="NI67" s="14"/>
      <c r="NJ67" s="14"/>
      <c r="NK67" s="14"/>
      <c r="NL67" s="14"/>
      <c r="NM67" s="14"/>
      <c r="NN67" s="14"/>
      <c r="NO67" s="14"/>
      <c r="NP67" s="14"/>
      <c r="NQ67" s="14"/>
      <c r="NR67" s="14"/>
      <c r="NS67" s="14"/>
      <c r="NT67" s="14"/>
      <c r="NU67" s="14"/>
      <c r="NV67" s="14"/>
      <c r="NW67" s="14"/>
      <c r="NX67" s="14"/>
      <c r="NY67" s="14"/>
      <c r="NZ67" s="14"/>
      <c r="OA67" s="14"/>
      <c r="OB67" s="14"/>
      <c r="OC67" s="14"/>
      <c r="OD67" s="14"/>
      <c r="OE67" s="14"/>
      <c r="OF67" s="14"/>
      <c r="OG67" s="14"/>
      <c r="OH67" s="14"/>
      <c r="OI67" s="14"/>
      <c r="OJ67" s="14"/>
      <c r="OK67" s="14"/>
      <c r="OL67" s="14"/>
      <c r="OM67" s="14"/>
      <c r="ON67" s="14"/>
      <c r="OO67" s="14"/>
      <c r="OP67" s="14"/>
      <c r="OQ67" s="14"/>
      <c r="OR67" s="14"/>
      <c r="OS67" s="14"/>
      <c r="OT67" s="14"/>
      <c r="OU67" s="14"/>
      <c r="OV67" s="14"/>
      <c r="OW67" s="14"/>
      <c r="OX67" s="14"/>
      <c r="OY67" s="14"/>
      <c r="OZ67" s="14"/>
      <c r="PA67" s="14"/>
      <c r="PB67" s="14"/>
      <c r="PC67" s="14"/>
      <c r="PD67" s="14"/>
      <c r="PE67" s="14"/>
      <c r="PF67" s="14"/>
      <c r="PG67" s="14"/>
      <c r="PH67" s="14"/>
      <c r="PI67" s="14"/>
      <c r="PJ67" s="14"/>
      <c r="PK67" s="14"/>
      <c r="PL67" s="14"/>
      <c r="PM67" s="14"/>
      <c r="PN67" s="14"/>
      <c r="PO67" s="14"/>
      <c r="PP67" s="14"/>
      <c r="PQ67" s="14"/>
      <c r="PR67" s="14"/>
      <c r="PS67" s="14"/>
      <c r="PT67" s="14"/>
      <c r="PU67" s="14"/>
      <c r="PV67" s="14"/>
      <c r="PW67" s="14"/>
      <c r="PX67" s="14"/>
      <c r="PY67" s="14"/>
      <c r="PZ67" s="14"/>
      <c r="QA67" s="14"/>
      <c r="QB67" s="14"/>
      <c r="QC67" s="14"/>
      <c r="QD67" s="14"/>
      <c r="QE67" s="14"/>
      <c r="QF67" s="14"/>
      <c r="QG67" s="14"/>
      <c r="QH67" s="14"/>
      <c r="QI67" s="14"/>
      <c r="QJ67" s="14"/>
      <c r="QK67" s="14"/>
      <c r="QL67" s="14"/>
      <c r="QM67" s="14"/>
      <c r="QN67" s="14"/>
      <c r="QO67" s="14"/>
      <c r="QP67" s="14"/>
      <c r="QQ67" s="14"/>
      <c r="QR67" s="14"/>
      <c r="QS67" s="14"/>
      <c r="QT67" s="14"/>
      <c r="QU67" s="14"/>
      <c r="QV67" s="14"/>
      <c r="QW67" s="14"/>
      <c r="QX67" s="14"/>
      <c r="QY67" s="14"/>
      <c r="QZ67" s="14"/>
      <c r="RA67" s="14"/>
      <c r="RB67" s="14"/>
      <c r="RC67" s="14"/>
      <c r="RD67" s="14"/>
      <c r="RE67" s="14"/>
      <c r="RF67" s="14"/>
      <c r="RG67" s="14"/>
      <c r="RH67" s="14"/>
      <c r="RI67" s="14"/>
      <c r="RJ67" s="14"/>
      <c r="RK67" s="14"/>
      <c r="RL67" s="14"/>
      <c r="RM67" s="14"/>
      <c r="RN67" s="14"/>
      <c r="RO67" s="14"/>
      <c r="RP67" s="14"/>
      <c r="RQ67" s="14"/>
      <c r="RR67" s="14"/>
      <c r="RS67" s="14"/>
      <c r="RT67" s="14"/>
      <c r="RU67" s="14"/>
      <c r="RV67" s="14"/>
      <c r="RW67" s="14"/>
      <c r="RX67" s="14"/>
      <c r="RY67" s="14"/>
      <c r="RZ67" s="14"/>
      <c r="SA67" s="14"/>
      <c r="SB67" s="14"/>
      <c r="SC67" s="14"/>
      <c r="SD67" s="14"/>
      <c r="SE67" s="14"/>
      <c r="SF67" s="14"/>
      <c r="SG67" s="14"/>
      <c r="SH67" s="14"/>
      <c r="SI67" s="14"/>
      <c r="SJ67" s="14"/>
      <c r="SK67" s="14"/>
      <c r="SL67" s="14"/>
      <c r="SM67" s="14"/>
      <c r="SN67" s="14"/>
      <c r="SO67" s="14"/>
      <c r="SP67" s="14"/>
      <c r="SQ67" s="14"/>
      <c r="SR67" s="14"/>
      <c r="SS67" s="14"/>
      <c r="ST67" s="14"/>
      <c r="SU67" s="14"/>
      <c r="SV67" s="14"/>
      <c r="SW67" s="14"/>
      <c r="SX67" s="14"/>
      <c r="SY67" s="14"/>
      <c r="SZ67" s="14"/>
      <c r="TA67" s="14"/>
      <c r="TB67" s="14"/>
      <c r="TC67" s="14"/>
      <c r="TD67" s="14"/>
      <c r="TE67" s="14"/>
      <c r="TF67" s="14"/>
      <c r="TG67" s="14"/>
      <c r="TH67" s="14"/>
      <c r="TI67" s="14"/>
      <c r="TJ67" s="14"/>
      <c r="TK67" s="14"/>
      <c r="TL67" s="14"/>
      <c r="TM67" s="14"/>
      <c r="TN67" s="14"/>
      <c r="TO67" s="14"/>
      <c r="TP67" s="14"/>
      <c r="TQ67" s="14"/>
      <c r="TR67" s="14"/>
      <c r="TS67" s="14"/>
      <c r="TT67" s="14"/>
      <c r="TU67" s="14"/>
      <c r="TV67" s="14"/>
      <c r="TW67" s="14"/>
      <c r="TX67" s="14"/>
      <c r="TY67" s="14"/>
      <c r="TZ67" s="14"/>
      <c r="UA67" s="14"/>
      <c r="UB67" s="14"/>
      <c r="UC67" s="14"/>
      <c r="UD67" s="14"/>
      <c r="UE67" s="14"/>
      <c r="UF67" s="14"/>
      <c r="UG67" s="14"/>
      <c r="UH67" s="14"/>
      <c r="UI67" s="14"/>
      <c r="UJ67" s="14"/>
      <c r="UK67" s="14"/>
      <c r="UL67" s="14"/>
      <c r="UM67" s="14"/>
      <c r="UN67" s="14"/>
      <c r="UO67" s="14"/>
      <c r="UP67" s="14"/>
      <c r="UQ67" s="14"/>
      <c r="UR67" s="14"/>
      <c r="US67" s="14"/>
      <c r="UT67" s="14"/>
      <c r="UU67" s="14"/>
      <c r="UV67" s="14"/>
      <c r="UW67" s="14"/>
      <c r="UX67" s="14"/>
      <c r="UY67" s="14"/>
      <c r="UZ67" s="14"/>
      <c r="VA67" s="14"/>
      <c r="VB67" s="14"/>
      <c r="VC67" s="14"/>
      <c r="VD67" s="14"/>
      <c r="VE67" s="14"/>
      <c r="VF67" s="14"/>
      <c r="VG67" s="14"/>
      <c r="VH67" s="14"/>
      <c r="VI67" s="14"/>
      <c r="VJ67" s="14"/>
      <c r="VK67" s="14"/>
      <c r="VL67" s="14"/>
      <c r="VM67" s="14"/>
      <c r="VN67" s="14"/>
      <c r="VO67" s="14"/>
      <c r="VP67" s="14"/>
      <c r="VQ67" s="14"/>
      <c r="VR67" s="14"/>
      <c r="VS67" s="14"/>
      <c r="VT67" s="14"/>
      <c r="VU67" s="14"/>
      <c r="VV67" s="14"/>
      <c r="VW67" s="14"/>
      <c r="VX67" s="14"/>
      <c r="VY67" s="14"/>
      <c r="VZ67" s="14"/>
      <c r="WA67" s="14"/>
      <c r="WB67" s="14"/>
      <c r="WC67" s="14"/>
      <c r="WD67" s="14"/>
      <c r="WE67" s="14"/>
      <c r="WF67" s="14"/>
      <c r="WG67" s="14"/>
      <c r="WH67" s="14"/>
      <c r="WI67" s="14"/>
      <c r="WJ67" s="14"/>
      <c r="WK67" s="14"/>
      <c r="WL67" s="14"/>
      <c r="WM67" s="14"/>
      <c r="WN67" s="14"/>
      <c r="WO67" s="14"/>
      <c r="WP67" s="14"/>
      <c r="WQ67" s="14"/>
      <c r="WR67" s="14"/>
      <c r="WS67" s="14"/>
      <c r="WT67" s="14"/>
      <c r="WU67" s="14"/>
      <c r="WV67" s="14"/>
      <c r="WW67" s="14"/>
      <c r="WX67" s="14"/>
      <c r="WY67" s="14"/>
      <c r="WZ67" s="14"/>
      <c r="XA67" s="14"/>
      <c r="XB67" s="14"/>
      <c r="XC67" s="14"/>
      <c r="XD67" s="14"/>
      <c r="XE67" s="14"/>
      <c r="XF67" s="14"/>
      <c r="XG67" s="14"/>
      <c r="XH67" s="14"/>
      <c r="XI67" s="14"/>
      <c r="XJ67" s="14"/>
      <c r="XK67" s="14"/>
      <c r="XL67" s="14"/>
      <c r="XM67" s="14"/>
      <c r="XN67" s="14"/>
      <c r="XO67" s="14"/>
      <c r="XP67" s="14"/>
      <c r="XQ67" s="14"/>
      <c r="XR67" s="14"/>
      <c r="XS67" s="14"/>
      <c r="XT67" s="14"/>
      <c r="XU67" s="14"/>
      <c r="XV67" s="14"/>
      <c r="XW67" s="14"/>
      <c r="XX67" s="14"/>
      <c r="XY67" s="14"/>
      <c r="XZ67" s="14"/>
      <c r="YA67" s="14"/>
      <c r="YB67" s="14"/>
      <c r="YC67" s="14"/>
      <c r="YD67" s="14"/>
      <c r="YE67" s="14"/>
      <c r="YF67" s="14"/>
      <c r="YG67" s="14"/>
      <c r="YH67" s="14"/>
      <c r="YI67" s="14"/>
      <c r="YJ67" s="14"/>
      <c r="YK67" s="14"/>
      <c r="YL67" s="14"/>
      <c r="YM67" s="14"/>
      <c r="YN67" s="14"/>
      <c r="YO67" s="14"/>
      <c r="YP67" s="14"/>
      <c r="YQ67" s="14"/>
      <c r="YR67" s="14"/>
      <c r="YS67" s="14"/>
      <c r="YT67" s="14"/>
      <c r="YU67" s="14"/>
      <c r="YV67" s="14"/>
      <c r="YW67" s="14"/>
      <c r="YX67" s="14"/>
      <c r="YY67" s="14"/>
      <c r="YZ67" s="14"/>
      <c r="ZA67" s="14"/>
      <c r="ZB67" s="14"/>
      <c r="ZC67" s="14"/>
      <c r="ZD67" s="14"/>
      <c r="ZE67" s="14"/>
      <c r="ZF67" s="14"/>
      <c r="ZG67" s="14"/>
      <c r="ZH67" s="14"/>
      <c r="ZI67" s="14"/>
      <c r="ZJ67" s="14"/>
      <c r="ZK67" s="14"/>
      <c r="ZL67" s="14"/>
      <c r="ZM67" s="14"/>
      <c r="ZN67" s="14"/>
      <c r="ZO67" s="14"/>
      <c r="ZP67" s="14"/>
      <c r="ZQ67" s="14"/>
      <c r="ZR67" s="14"/>
      <c r="ZS67" s="14"/>
      <c r="ZT67" s="14"/>
      <c r="ZU67" s="14"/>
      <c r="ZV67" s="14"/>
      <c r="ZW67" s="14"/>
      <c r="ZX67" s="14"/>
      <c r="ZY67" s="14"/>
      <c r="ZZ67" s="14"/>
      <c r="AAA67" s="14"/>
      <c r="AAB67" s="14"/>
      <c r="AAC67" s="14"/>
      <c r="AAD67" s="14"/>
      <c r="AAE67" s="14"/>
      <c r="AAF67" s="14"/>
      <c r="AAG67" s="14"/>
      <c r="AAH67" s="14"/>
      <c r="AAI67" s="14"/>
      <c r="AAJ67" s="14"/>
      <c r="AAK67" s="14"/>
      <c r="AAL67" s="14"/>
      <c r="AAM67" s="14"/>
      <c r="AAN67" s="14"/>
      <c r="AAO67" s="14"/>
      <c r="AAP67" s="14"/>
      <c r="AAQ67" s="14"/>
      <c r="AAR67" s="14"/>
      <c r="AAS67" s="14"/>
      <c r="AAT67" s="14"/>
      <c r="AAU67" s="14"/>
      <c r="AAV67" s="14"/>
      <c r="AAW67" s="14"/>
      <c r="AAX67" s="14"/>
      <c r="AAY67" s="14"/>
      <c r="AAZ67" s="14"/>
      <c r="ABA67" s="14"/>
      <c r="ABB67" s="14"/>
      <c r="ABC67" s="14"/>
      <c r="ABD67" s="14"/>
      <c r="ABE67" s="14"/>
      <c r="ABF67" s="14"/>
      <c r="ABG67" s="14"/>
      <c r="ABH67" s="14"/>
      <c r="ABI67" s="14"/>
      <c r="ABJ67" s="14"/>
      <c r="ABK67" s="14"/>
      <c r="ABL67" s="14"/>
      <c r="ABM67" s="14"/>
      <c r="ABN67" s="14"/>
      <c r="ABO67" s="14"/>
      <c r="ABP67" s="14"/>
      <c r="ABQ67" s="14"/>
      <c r="ABR67" s="14"/>
      <c r="ABS67" s="14"/>
      <c r="ABT67" s="14"/>
      <c r="ABU67" s="14"/>
      <c r="ABV67" s="14"/>
      <c r="ABW67" s="14"/>
      <c r="ABX67" s="14"/>
      <c r="ABY67" s="14"/>
      <c r="ABZ67" s="14"/>
      <c r="ACA67" s="14"/>
      <c r="ACB67" s="14"/>
      <c r="ACC67" s="14"/>
      <c r="ACD67" s="14"/>
      <c r="ACE67" s="14"/>
      <c r="ACF67" s="14"/>
      <c r="ACG67" s="14"/>
      <c r="ACH67" s="14"/>
      <c r="ACI67" s="14"/>
      <c r="ACJ67" s="14"/>
      <c r="ACK67" s="14"/>
      <c r="ACL67" s="14"/>
      <c r="ACM67" s="14"/>
      <c r="ACN67" s="14"/>
      <c r="ACO67" s="14"/>
      <c r="ACP67" s="14"/>
      <c r="ACQ67" s="14"/>
      <c r="ACR67" s="14"/>
      <c r="ACS67" s="14"/>
      <c r="ACT67" s="14"/>
      <c r="ACU67" s="14"/>
      <c r="ACV67" s="14"/>
      <c r="ACW67" s="14"/>
      <c r="ACX67" s="14"/>
      <c r="ACY67" s="14"/>
      <c r="ACZ67" s="14"/>
      <c r="ADA67" s="14"/>
      <c r="ADB67" s="14"/>
      <c r="ADC67" s="14"/>
      <c r="ADD67" s="14"/>
      <c r="ADE67" s="14"/>
      <c r="ADF67" s="14"/>
      <c r="ADG67" s="14"/>
      <c r="ADH67" s="14"/>
      <c r="ADI67" s="14"/>
      <c r="ADJ67" s="14"/>
      <c r="ADK67" s="14"/>
      <c r="ADL67" s="14"/>
      <c r="ADM67" s="14"/>
      <c r="ADN67" s="14"/>
      <c r="ADO67" s="14"/>
      <c r="ADP67" s="14"/>
      <c r="ADQ67" s="14"/>
      <c r="ADR67" s="14"/>
      <c r="ADS67" s="14"/>
      <c r="ADT67" s="14"/>
      <c r="ADU67" s="14"/>
      <c r="ADV67" s="14"/>
      <c r="ADW67" s="14"/>
      <c r="ADX67" s="14"/>
      <c r="ADY67" s="14"/>
      <c r="ADZ67" s="14"/>
      <c r="AEA67" s="14"/>
      <c r="AEB67" s="14"/>
      <c r="AEC67" s="14"/>
      <c r="AED67" s="14"/>
      <c r="AEE67" s="14"/>
      <c r="AEF67" s="14"/>
      <c r="AEG67" s="14"/>
      <c r="AEH67" s="14"/>
      <c r="AEI67" s="14"/>
      <c r="AEJ67" s="14"/>
      <c r="AEK67" s="14"/>
      <c r="AEL67" s="14"/>
      <c r="AEM67" s="14"/>
      <c r="AEN67" s="14"/>
      <c r="AEO67" s="14"/>
      <c r="AEP67" s="14"/>
      <c r="AEQ67" s="14"/>
      <c r="AER67" s="14"/>
      <c r="AES67" s="14"/>
      <c r="AET67" s="14"/>
      <c r="AEU67" s="14"/>
      <c r="AEV67" s="14"/>
      <c r="AEW67" s="14"/>
      <c r="AEX67" s="14"/>
      <c r="AEY67" s="14"/>
      <c r="AEZ67" s="14"/>
      <c r="AFA67" s="14"/>
      <c r="AFB67" s="14"/>
      <c r="AFC67" s="14"/>
      <c r="AFD67" s="14"/>
      <c r="AFE67" s="14"/>
      <c r="AFF67" s="14"/>
      <c r="AFG67" s="14"/>
      <c r="AFH67" s="14"/>
      <c r="AFI67" s="14"/>
      <c r="AFJ67" s="14"/>
      <c r="AFK67" s="14"/>
      <c r="AFL67" s="14"/>
      <c r="AFM67" s="14"/>
      <c r="AFN67" s="14"/>
      <c r="AFO67" s="14"/>
      <c r="AFP67" s="14"/>
      <c r="AFQ67" s="14"/>
      <c r="AFR67" s="14"/>
      <c r="AFS67" s="14"/>
      <c r="AFT67" s="14"/>
      <c r="AFU67" s="14"/>
      <c r="AFV67" s="14"/>
      <c r="AFW67" s="14"/>
      <c r="AFX67" s="14"/>
      <c r="AFY67" s="14"/>
      <c r="AFZ67" s="14"/>
      <c r="AGA67" s="14"/>
      <c r="AGB67" s="14"/>
      <c r="AGC67" s="14"/>
      <c r="AGD67" s="14"/>
      <c r="AGE67" s="14"/>
      <c r="AGF67" s="14"/>
      <c r="AGG67" s="14"/>
      <c r="AGH67" s="14"/>
      <c r="AGI67" s="14"/>
      <c r="AGJ67" s="14"/>
      <c r="AGK67" s="14"/>
      <c r="AGL67" s="14"/>
      <c r="AGM67" s="14"/>
      <c r="AGN67" s="14"/>
      <c r="AGO67" s="14"/>
      <c r="AGP67" s="14"/>
      <c r="AGQ67" s="14"/>
      <c r="AGR67" s="14"/>
      <c r="AGS67" s="14"/>
      <c r="AGT67" s="14"/>
      <c r="AGU67" s="14"/>
      <c r="AGV67" s="14"/>
      <c r="AGW67" s="14"/>
      <c r="AGX67" s="14"/>
      <c r="AGY67" s="14"/>
      <c r="AGZ67" s="14"/>
      <c r="AHA67" s="14"/>
      <c r="AHB67" s="14"/>
      <c r="AHC67" s="14"/>
      <c r="AHD67" s="14"/>
      <c r="AHE67" s="14"/>
      <c r="AHF67" s="14"/>
      <c r="AHG67" s="14"/>
      <c r="AHH67" s="14"/>
      <c r="AHI67" s="14"/>
      <c r="AHJ67" s="14"/>
      <c r="AHK67" s="14"/>
      <c r="AHL67" s="14"/>
      <c r="AHM67" s="14"/>
      <c r="AHN67" s="14"/>
      <c r="AHO67" s="14"/>
      <c r="AHP67" s="14"/>
      <c r="AHQ67" s="14"/>
      <c r="AHR67" s="14"/>
      <c r="AHS67" s="14"/>
      <c r="AHT67" s="14"/>
      <c r="AHU67" s="14"/>
      <c r="AHV67" s="14"/>
      <c r="AHW67" s="14"/>
      <c r="AHX67" s="14"/>
      <c r="AHY67" s="14"/>
      <c r="AHZ67" s="14"/>
      <c r="AIA67" s="14"/>
      <c r="AIB67" s="14"/>
      <c r="AIC67" s="14"/>
      <c r="AID67" s="14"/>
      <c r="AIE67" s="14"/>
      <c r="AIF67" s="14"/>
      <c r="AIG67" s="14"/>
      <c r="AIH67" s="14"/>
      <c r="AII67" s="14"/>
      <c r="AIJ67" s="14"/>
      <c r="AIK67" s="14"/>
      <c r="AIL67" s="14"/>
      <c r="AIM67" s="14"/>
      <c r="AIN67" s="14"/>
      <c r="AIO67" s="14"/>
      <c r="AIP67" s="14"/>
      <c r="AIQ67" s="14"/>
      <c r="AIR67" s="14"/>
      <c r="AIS67" s="14"/>
      <c r="AIT67" s="14"/>
      <c r="AIU67" s="14"/>
      <c r="AIV67" s="14"/>
      <c r="AIW67" s="14"/>
      <c r="AIX67" s="14"/>
      <c r="AIY67" s="14"/>
      <c r="AIZ67" s="14"/>
      <c r="AJA67" s="14"/>
      <c r="AJB67" s="14"/>
      <c r="AJC67" s="14"/>
      <c r="AJD67" s="14"/>
      <c r="AJE67" s="14"/>
      <c r="AJF67" s="14"/>
      <c r="AJG67" s="14"/>
      <c r="AJH67" s="14"/>
      <c r="AJI67" s="14"/>
      <c r="AJJ67" s="14"/>
      <c r="AJK67" s="14"/>
      <c r="AJL67" s="14"/>
      <c r="AJM67" s="14"/>
      <c r="AJN67" s="14"/>
      <c r="AJO67" s="14"/>
      <c r="AJP67" s="14"/>
      <c r="AJQ67" s="14"/>
      <c r="AJR67" s="14"/>
      <c r="AJS67" s="14"/>
      <c r="AJT67" s="14"/>
      <c r="AJU67" s="14"/>
      <c r="AJV67" s="14"/>
      <c r="AJW67" s="14"/>
      <c r="AJX67" s="14"/>
      <c r="AJY67" s="14"/>
      <c r="AJZ67" s="14"/>
      <c r="AKA67" s="14"/>
      <c r="AKB67" s="14"/>
      <c r="AKC67" s="14"/>
      <c r="AKD67" s="14"/>
      <c r="AKE67" s="14"/>
      <c r="AKF67" s="14"/>
      <c r="AKG67" s="14"/>
      <c r="AKH67" s="14"/>
      <c r="AKI67" s="14"/>
      <c r="AKJ67" s="14"/>
      <c r="AKK67" s="14"/>
      <c r="AKL67" s="14"/>
      <c r="AKM67" s="14"/>
      <c r="AKN67" s="14"/>
      <c r="AKO67" s="14"/>
      <c r="AKP67" s="14"/>
      <c r="AKQ67" s="14"/>
      <c r="AKR67" s="14"/>
      <c r="AKS67" s="14"/>
      <c r="AKT67" s="14"/>
      <c r="AKU67" s="14"/>
      <c r="AKV67" s="14"/>
      <c r="AKW67" s="14"/>
      <c r="AKX67" s="14"/>
      <c r="AKY67" s="14"/>
      <c r="AKZ67" s="14"/>
      <c r="ALA67" s="14"/>
      <c r="ALB67" s="14"/>
      <c r="ALC67" s="14"/>
      <c r="ALD67" s="14"/>
      <c r="ALE67" s="14"/>
      <c r="ALF67" s="14"/>
      <c r="ALG67" s="14"/>
      <c r="ALH67" s="14"/>
      <c r="ALI67" s="14"/>
      <c r="ALJ67" s="14"/>
      <c r="ALK67" s="14"/>
      <c r="ALL67" s="14"/>
      <c r="ALM67" s="14"/>
      <c r="ALN67" s="14"/>
      <c r="ALO67" s="14"/>
      <c r="ALP67" s="14"/>
      <c r="ALQ67" s="14"/>
      <c r="ALR67" s="14"/>
      <c r="ALS67" s="14"/>
      <c r="ALT67" s="14"/>
      <c r="ALU67" s="14"/>
      <c r="ALV67" s="14"/>
      <c r="ALW67" s="14"/>
      <c r="ALX67" s="14"/>
      <c r="ALY67" s="14"/>
      <c r="ALZ67" s="14"/>
      <c r="AMA67" s="14"/>
      <c r="AMB67" s="14"/>
      <c r="AMC67" s="14"/>
      <c r="AMD67" s="14"/>
      <c r="AME67" s="14"/>
      <c r="AMF67" s="14"/>
      <c r="AMG67" s="14"/>
      <c r="AMH67" s="14"/>
      <c r="AMI67" s="14"/>
      <c r="AMJ67" s="14"/>
      <c r="AMK67" s="14"/>
      <c r="AML67" s="14"/>
    </row>
    <row r="68" spans="1:1026" s="32" customFormat="1" x14ac:dyDescent="0.2">
      <c r="A68" s="34" t="s">
        <v>53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9">
        <f>SUM(O42:O67)</f>
        <v>0</v>
      </c>
      <c r="P68" s="29">
        <f>SUM(P42:P67)</f>
        <v>0</v>
      </c>
      <c r="Q68" s="29">
        <f>SUM(Q42:Q67)</f>
        <v>0</v>
      </c>
      <c r="R68" s="30">
        <f t="shared" ref="R68:W68" si="68">SUM(R45:R67)</f>
        <v>0</v>
      </c>
      <c r="S68" s="30">
        <f t="shared" si="68"/>
        <v>0</v>
      </c>
      <c r="T68" s="24">
        <f t="shared" si="68"/>
        <v>4724567185.0300007</v>
      </c>
      <c r="U68" s="30">
        <f t="shared" si="68"/>
        <v>0</v>
      </c>
      <c r="V68" s="24">
        <f t="shared" si="68"/>
        <v>4724567185.0300007</v>
      </c>
      <c r="W68" s="24">
        <f t="shared" si="68"/>
        <v>4724307025.8000002</v>
      </c>
      <c r="X68" s="26">
        <f t="shared" si="35"/>
        <v>0.9999449348014724</v>
      </c>
      <c r="Y68" s="24">
        <f>SUM(Y45:Y67)</f>
        <v>4724117940.3600006</v>
      </c>
      <c r="Z68" s="26">
        <f t="shared" si="36"/>
        <v>0.99990491305289853</v>
      </c>
      <c r="AA68" s="24">
        <f>SUM(AA45:AA67)</f>
        <v>4724117940.3600006</v>
      </c>
      <c r="AB68" s="26">
        <f t="shared" si="37"/>
        <v>0.99990491305289853</v>
      </c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31"/>
      <c r="IX68" s="31"/>
      <c r="IY68" s="31"/>
      <c r="IZ68" s="31"/>
      <c r="JA68" s="31"/>
      <c r="JB68" s="31"/>
      <c r="JC68" s="31"/>
      <c r="JD68" s="31"/>
      <c r="JE68" s="31"/>
      <c r="JF68" s="31"/>
      <c r="JG68" s="31"/>
      <c r="JH68" s="31"/>
      <c r="JI68" s="31"/>
      <c r="JJ68" s="31"/>
      <c r="JK68" s="31"/>
      <c r="JL68" s="31"/>
      <c r="JM68" s="31"/>
      <c r="JN68" s="31"/>
      <c r="JO68" s="31"/>
      <c r="JP68" s="31"/>
      <c r="JQ68" s="31"/>
      <c r="JR68" s="31"/>
      <c r="JS68" s="31"/>
      <c r="JT68" s="31"/>
      <c r="JU68" s="31"/>
      <c r="JV68" s="31"/>
      <c r="JW68" s="31"/>
      <c r="JX68" s="31"/>
      <c r="JY68" s="31"/>
      <c r="JZ68" s="31"/>
      <c r="KA68" s="31"/>
      <c r="KB68" s="31"/>
      <c r="KC68" s="31"/>
      <c r="KD68" s="31"/>
      <c r="KE68" s="31"/>
      <c r="KF68" s="31"/>
      <c r="KG68" s="31"/>
      <c r="KH68" s="31"/>
      <c r="KI68" s="31"/>
      <c r="KJ68" s="31"/>
      <c r="KK68" s="31"/>
      <c r="KL68" s="31"/>
      <c r="KM68" s="31"/>
      <c r="KN68" s="31"/>
      <c r="KO68" s="31"/>
      <c r="KP68" s="31"/>
      <c r="KQ68" s="31"/>
      <c r="KR68" s="31"/>
      <c r="KS68" s="31"/>
      <c r="KT68" s="31"/>
      <c r="KU68" s="31"/>
      <c r="KV68" s="31"/>
      <c r="KW68" s="31"/>
      <c r="KX68" s="31"/>
      <c r="KY68" s="31"/>
      <c r="KZ68" s="31"/>
      <c r="LA68" s="31"/>
      <c r="LB68" s="31"/>
      <c r="LC68" s="31"/>
      <c r="LD68" s="31"/>
      <c r="LE68" s="31"/>
      <c r="LF68" s="31"/>
      <c r="LG68" s="31"/>
      <c r="LH68" s="31"/>
      <c r="LI68" s="31"/>
      <c r="LJ68" s="31"/>
      <c r="LK68" s="31"/>
      <c r="LL68" s="31"/>
      <c r="LM68" s="31"/>
      <c r="LN68" s="31"/>
      <c r="LO68" s="31"/>
      <c r="LP68" s="31"/>
      <c r="LQ68" s="31"/>
      <c r="LR68" s="31"/>
      <c r="LS68" s="31"/>
      <c r="LT68" s="31"/>
      <c r="LU68" s="31"/>
      <c r="LV68" s="31"/>
      <c r="LW68" s="31"/>
      <c r="LX68" s="31"/>
      <c r="LY68" s="31"/>
      <c r="LZ68" s="31"/>
      <c r="MA68" s="31"/>
      <c r="MB68" s="31"/>
      <c r="MC68" s="31"/>
      <c r="MD68" s="31"/>
      <c r="ME68" s="31"/>
      <c r="MF68" s="31"/>
      <c r="MG68" s="31"/>
      <c r="MH68" s="31"/>
      <c r="MI68" s="31"/>
      <c r="MJ68" s="31"/>
      <c r="MK68" s="31"/>
      <c r="ML68" s="31"/>
      <c r="MM68" s="31"/>
      <c r="MN68" s="31"/>
      <c r="MO68" s="31"/>
      <c r="MP68" s="31"/>
      <c r="MQ68" s="31"/>
      <c r="MR68" s="31"/>
      <c r="MS68" s="31"/>
      <c r="MT68" s="31"/>
      <c r="MU68" s="31"/>
      <c r="MV68" s="31"/>
      <c r="MW68" s="31"/>
      <c r="MX68" s="31"/>
      <c r="MY68" s="31"/>
      <c r="MZ68" s="31"/>
      <c r="NA68" s="31"/>
      <c r="NB68" s="31"/>
      <c r="NC68" s="31"/>
      <c r="ND68" s="31"/>
      <c r="NE68" s="31"/>
      <c r="NF68" s="31"/>
      <c r="NG68" s="31"/>
      <c r="NH68" s="31"/>
      <c r="NI68" s="31"/>
      <c r="NJ68" s="31"/>
      <c r="NK68" s="31"/>
      <c r="NL68" s="31"/>
      <c r="NM68" s="31"/>
      <c r="NN68" s="31"/>
      <c r="NO68" s="31"/>
      <c r="NP68" s="31"/>
      <c r="NQ68" s="31"/>
      <c r="NR68" s="31"/>
      <c r="NS68" s="31"/>
      <c r="NT68" s="31"/>
      <c r="NU68" s="31"/>
      <c r="NV68" s="31"/>
      <c r="NW68" s="31"/>
      <c r="NX68" s="31"/>
      <c r="NY68" s="31"/>
      <c r="NZ68" s="31"/>
      <c r="OA68" s="31"/>
      <c r="OB68" s="31"/>
      <c r="OC68" s="31"/>
      <c r="OD68" s="31"/>
      <c r="OE68" s="31"/>
      <c r="OF68" s="31"/>
      <c r="OG68" s="31"/>
      <c r="OH68" s="31"/>
      <c r="OI68" s="31"/>
      <c r="OJ68" s="31"/>
      <c r="OK68" s="31"/>
      <c r="OL68" s="31"/>
      <c r="OM68" s="31"/>
      <c r="ON68" s="31"/>
      <c r="OO68" s="31"/>
      <c r="OP68" s="31"/>
      <c r="OQ68" s="31"/>
      <c r="OR68" s="31"/>
      <c r="OS68" s="31"/>
      <c r="OT68" s="31"/>
      <c r="OU68" s="31"/>
      <c r="OV68" s="31"/>
      <c r="OW68" s="31"/>
      <c r="OX68" s="31"/>
      <c r="OY68" s="31"/>
      <c r="OZ68" s="31"/>
      <c r="PA68" s="31"/>
      <c r="PB68" s="31"/>
      <c r="PC68" s="31"/>
      <c r="PD68" s="31"/>
      <c r="PE68" s="31"/>
      <c r="PF68" s="31"/>
      <c r="PG68" s="31"/>
      <c r="PH68" s="31"/>
      <c r="PI68" s="31"/>
      <c r="PJ68" s="31"/>
      <c r="PK68" s="31"/>
      <c r="PL68" s="31"/>
      <c r="PM68" s="31"/>
      <c r="PN68" s="31"/>
      <c r="PO68" s="31"/>
      <c r="PP68" s="31"/>
      <c r="PQ68" s="31"/>
      <c r="PR68" s="31"/>
      <c r="PS68" s="31"/>
      <c r="PT68" s="31"/>
      <c r="PU68" s="31"/>
      <c r="PV68" s="31"/>
      <c r="PW68" s="31"/>
      <c r="PX68" s="31"/>
      <c r="PY68" s="31"/>
      <c r="PZ68" s="31"/>
      <c r="QA68" s="31"/>
      <c r="QB68" s="31"/>
      <c r="QC68" s="31"/>
      <c r="QD68" s="31"/>
      <c r="QE68" s="31"/>
      <c r="QF68" s="31"/>
      <c r="QG68" s="31"/>
      <c r="QH68" s="31"/>
      <c r="QI68" s="31"/>
      <c r="QJ68" s="31"/>
      <c r="QK68" s="31"/>
      <c r="QL68" s="31"/>
      <c r="QM68" s="31"/>
      <c r="QN68" s="31"/>
      <c r="QO68" s="31"/>
      <c r="QP68" s="31"/>
      <c r="QQ68" s="31"/>
      <c r="QR68" s="31"/>
      <c r="QS68" s="31"/>
      <c r="QT68" s="31"/>
      <c r="QU68" s="31"/>
      <c r="QV68" s="31"/>
      <c r="QW68" s="31"/>
      <c r="QX68" s="31"/>
      <c r="QY68" s="31"/>
      <c r="QZ68" s="31"/>
      <c r="RA68" s="31"/>
      <c r="RB68" s="31"/>
      <c r="RC68" s="31"/>
      <c r="RD68" s="31"/>
      <c r="RE68" s="31"/>
      <c r="RF68" s="31"/>
      <c r="RG68" s="31"/>
      <c r="RH68" s="31"/>
      <c r="RI68" s="31"/>
      <c r="RJ68" s="31"/>
      <c r="RK68" s="31"/>
      <c r="RL68" s="31"/>
      <c r="RM68" s="31"/>
      <c r="RN68" s="31"/>
      <c r="RO68" s="31"/>
      <c r="RP68" s="31"/>
      <c r="RQ68" s="31"/>
      <c r="RR68" s="31"/>
      <c r="RS68" s="31"/>
      <c r="RT68" s="31"/>
      <c r="RU68" s="31"/>
      <c r="RV68" s="31"/>
      <c r="RW68" s="31"/>
      <c r="RX68" s="31"/>
      <c r="RY68" s="31"/>
      <c r="RZ68" s="31"/>
      <c r="SA68" s="31"/>
      <c r="SB68" s="31"/>
      <c r="SC68" s="31"/>
      <c r="SD68" s="31"/>
      <c r="SE68" s="31"/>
      <c r="SF68" s="31"/>
      <c r="SG68" s="31"/>
      <c r="SH68" s="31"/>
      <c r="SI68" s="31"/>
      <c r="SJ68" s="31"/>
      <c r="SK68" s="31"/>
      <c r="SL68" s="31"/>
      <c r="SM68" s="31"/>
      <c r="SN68" s="31"/>
      <c r="SO68" s="31"/>
      <c r="SP68" s="31"/>
      <c r="SQ68" s="31"/>
      <c r="SR68" s="31"/>
      <c r="SS68" s="31"/>
      <c r="ST68" s="31"/>
      <c r="SU68" s="31"/>
      <c r="SV68" s="31"/>
      <c r="SW68" s="31"/>
      <c r="SX68" s="31"/>
      <c r="SY68" s="31"/>
      <c r="SZ68" s="31"/>
      <c r="TA68" s="31"/>
      <c r="TB68" s="31"/>
      <c r="TC68" s="31"/>
      <c r="TD68" s="31"/>
      <c r="TE68" s="31"/>
      <c r="TF68" s="31"/>
      <c r="TG68" s="31"/>
      <c r="TH68" s="31"/>
      <c r="TI68" s="31"/>
      <c r="TJ68" s="31"/>
      <c r="TK68" s="31"/>
      <c r="TL68" s="31"/>
      <c r="TM68" s="31"/>
      <c r="TN68" s="31"/>
      <c r="TO68" s="31"/>
      <c r="TP68" s="31"/>
      <c r="TQ68" s="31"/>
      <c r="TR68" s="31"/>
      <c r="TS68" s="31"/>
      <c r="TT68" s="31"/>
      <c r="TU68" s="31"/>
      <c r="TV68" s="31"/>
      <c r="TW68" s="31"/>
      <c r="TX68" s="31"/>
      <c r="TY68" s="31"/>
      <c r="TZ68" s="31"/>
      <c r="UA68" s="31"/>
      <c r="UB68" s="31"/>
      <c r="UC68" s="31"/>
      <c r="UD68" s="31"/>
      <c r="UE68" s="31"/>
      <c r="UF68" s="31"/>
      <c r="UG68" s="31"/>
      <c r="UH68" s="31"/>
      <c r="UI68" s="31"/>
      <c r="UJ68" s="31"/>
      <c r="UK68" s="31"/>
      <c r="UL68" s="31"/>
      <c r="UM68" s="31"/>
      <c r="UN68" s="31"/>
      <c r="UO68" s="31"/>
      <c r="UP68" s="31"/>
      <c r="UQ68" s="31"/>
      <c r="UR68" s="31"/>
      <c r="US68" s="31"/>
      <c r="UT68" s="31"/>
      <c r="UU68" s="31"/>
      <c r="UV68" s="31"/>
      <c r="UW68" s="31"/>
      <c r="UX68" s="31"/>
      <c r="UY68" s="31"/>
      <c r="UZ68" s="31"/>
      <c r="VA68" s="31"/>
      <c r="VB68" s="31"/>
      <c r="VC68" s="31"/>
      <c r="VD68" s="31"/>
      <c r="VE68" s="31"/>
      <c r="VF68" s="31"/>
      <c r="VG68" s="31"/>
      <c r="VH68" s="31"/>
      <c r="VI68" s="31"/>
      <c r="VJ68" s="31"/>
      <c r="VK68" s="31"/>
      <c r="VL68" s="31"/>
      <c r="VM68" s="31"/>
      <c r="VN68" s="31"/>
      <c r="VO68" s="31"/>
      <c r="VP68" s="31"/>
      <c r="VQ68" s="31"/>
      <c r="VR68" s="31"/>
      <c r="VS68" s="31"/>
      <c r="VT68" s="31"/>
      <c r="VU68" s="31"/>
      <c r="VV68" s="31"/>
      <c r="VW68" s="31"/>
      <c r="VX68" s="31"/>
      <c r="VY68" s="31"/>
      <c r="VZ68" s="31"/>
      <c r="WA68" s="31"/>
      <c r="WB68" s="31"/>
      <c r="WC68" s="31"/>
      <c r="WD68" s="31"/>
      <c r="WE68" s="31"/>
      <c r="WF68" s="31"/>
      <c r="WG68" s="31"/>
      <c r="WH68" s="31"/>
      <c r="WI68" s="31"/>
      <c r="WJ68" s="31"/>
      <c r="WK68" s="31"/>
      <c r="WL68" s="31"/>
      <c r="WM68" s="31"/>
      <c r="WN68" s="31"/>
      <c r="WO68" s="31"/>
      <c r="WP68" s="31"/>
      <c r="WQ68" s="31"/>
      <c r="WR68" s="31"/>
      <c r="WS68" s="31"/>
      <c r="WT68" s="31"/>
      <c r="WU68" s="31"/>
      <c r="WV68" s="31"/>
      <c r="WW68" s="31"/>
      <c r="WX68" s="31"/>
      <c r="WY68" s="31"/>
      <c r="WZ68" s="31"/>
      <c r="XA68" s="31"/>
      <c r="XB68" s="31"/>
      <c r="XC68" s="31"/>
      <c r="XD68" s="31"/>
      <c r="XE68" s="31"/>
      <c r="XF68" s="31"/>
      <c r="XG68" s="31"/>
      <c r="XH68" s="31"/>
      <c r="XI68" s="31"/>
      <c r="XJ68" s="31"/>
      <c r="XK68" s="31"/>
      <c r="XL68" s="31"/>
      <c r="XM68" s="31"/>
      <c r="XN68" s="31"/>
      <c r="XO68" s="31"/>
      <c r="XP68" s="31"/>
      <c r="XQ68" s="31"/>
      <c r="XR68" s="31"/>
      <c r="XS68" s="31"/>
      <c r="XT68" s="31"/>
      <c r="XU68" s="31"/>
      <c r="XV68" s="31"/>
      <c r="XW68" s="31"/>
      <c r="XX68" s="31"/>
      <c r="XY68" s="31"/>
      <c r="XZ68" s="31"/>
      <c r="YA68" s="31"/>
      <c r="YB68" s="31"/>
      <c r="YC68" s="31"/>
      <c r="YD68" s="31"/>
      <c r="YE68" s="31"/>
      <c r="YF68" s="31"/>
      <c r="YG68" s="31"/>
      <c r="YH68" s="31"/>
      <c r="YI68" s="31"/>
      <c r="YJ68" s="31"/>
      <c r="YK68" s="31"/>
      <c r="YL68" s="31"/>
      <c r="YM68" s="31"/>
      <c r="YN68" s="31"/>
      <c r="YO68" s="31"/>
      <c r="YP68" s="31"/>
      <c r="YQ68" s="31"/>
      <c r="YR68" s="31"/>
      <c r="YS68" s="31"/>
      <c r="YT68" s="31"/>
      <c r="YU68" s="31"/>
      <c r="YV68" s="31"/>
      <c r="YW68" s="31"/>
      <c r="YX68" s="31"/>
      <c r="YY68" s="31"/>
      <c r="YZ68" s="31"/>
      <c r="ZA68" s="31"/>
      <c r="ZB68" s="31"/>
      <c r="ZC68" s="31"/>
      <c r="ZD68" s="31"/>
      <c r="ZE68" s="31"/>
      <c r="ZF68" s="31"/>
      <c r="ZG68" s="31"/>
      <c r="ZH68" s="31"/>
      <c r="ZI68" s="31"/>
      <c r="ZJ68" s="31"/>
      <c r="ZK68" s="31"/>
      <c r="ZL68" s="31"/>
      <c r="ZM68" s="31"/>
      <c r="ZN68" s="31"/>
      <c r="ZO68" s="31"/>
      <c r="ZP68" s="31"/>
      <c r="ZQ68" s="31"/>
      <c r="ZR68" s="31"/>
      <c r="ZS68" s="31"/>
      <c r="ZT68" s="31"/>
      <c r="ZU68" s="31"/>
      <c r="ZV68" s="31"/>
      <c r="ZW68" s="31"/>
      <c r="ZX68" s="31"/>
      <c r="ZY68" s="31"/>
      <c r="ZZ68" s="31"/>
      <c r="AAA68" s="31"/>
      <c r="AAB68" s="31"/>
      <c r="AAC68" s="31"/>
      <c r="AAD68" s="31"/>
      <c r="AAE68" s="31"/>
      <c r="AAF68" s="31"/>
      <c r="AAG68" s="31"/>
      <c r="AAH68" s="31"/>
      <c r="AAI68" s="31"/>
      <c r="AAJ68" s="31"/>
      <c r="AAK68" s="31"/>
      <c r="AAL68" s="31"/>
      <c r="AAM68" s="31"/>
      <c r="AAN68" s="31"/>
      <c r="AAO68" s="31"/>
      <c r="AAP68" s="31"/>
      <c r="AAQ68" s="31"/>
      <c r="AAR68" s="31"/>
      <c r="AAS68" s="31"/>
      <c r="AAT68" s="31"/>
      <c r="AAU68" s="31"/>
      <c r="AAV68" s="31"/>
      <c r="AAW68" s="31"/>
      <c r="AAX68" s="31"/>
      <c r="AAY68" s="31"/>
      <c r="AAZ68" s="31"/>
      <c r="ABA68" s="31"/>
      <c r="ABB68" s="31"/>
      <c r="ABC68" s="31"/>
      <c r="ABD68" s="31"/>
      <c r="ABE68" s="31"/>
      <c r="ABF68" s="31"/>
      <c r="ABG68" s="31"/>
      <c r="ABH68" s="31"/>
      <c r="ABI68" s="31"/>
      <c r="ABJ68" s="31"/>
      <c r="ABK68" s="31"/>
      <c r="ABL68" s="31"/>
      <c r="ABM68" s="31"/>
      <c r="ABN68" s="31"/>
      <c r="ABO68" s="31"/>
      <c r="ABP68" s="31"/>
      <c r="ABQ68" s="31"/>
      <c r="ABR68" s="31"/>
      <c r="ABS68" s="31"/>
      <c r="ABT68" s="31"/>
      <c r="ABU68" s="31"/>
      <c r="ABV68" s="31"/>
      <c r="ABW68" s="31"/>
      <c r="ABX68" s="31"/>
      <c r="ABY68" s="31"/>
      <c r="ABZ68" s="31"/>
      <c r="ACA68" s="31"/>
      <c r="ACB68" s="31"/>
      <c r="ACC68" s="31"/>
      <c r="ACD68" s="31"/>
      <c r="ACE68" s="31"/>
      <c r="ACF68" s="31"/>
      <c r="ACG68" s="31"/>
      <c r="ACH68" s="31"/>
      <c r="ACI68" s="31"/>
      <c r="ACJ68" s="31"/>
      <c r="ACK68" s="31"/>
      <c r="ACL68" s="31"/>
      <c r="ACM68" s="31"/>
      <c r="ACN68" s="31"/>
      <c r="ACO68" s="31"/>
      <c r="ACP68" s="31"/>
      <c r="ACQ68" s="31"/>
      <c r="ACR68" s="31"/>
      <c r="ACS68" s="31"/>
      <c r="ACT68" s="31"/>
      <c r="ACU68" s="31"/>
      <c r="ACV68" s="31"/>
      <c r="ACW68" s="31"/>
      <c r="ACX68" s="31"/>
      <c r="ACY68" s="31"/>
      <c r="ACZ68" s="31"/>
      <c r="ADA68" s="31"/>
      <c r="ADB68" s="31"/>
      <c r="ADC68" s="31"/>
      <c r="ADD68" s="31"/>
      <c r="ADE68" s="31"/>
      <c r="ADF68" s="31"/>
      <c r="ADG68" s="31"/>
      <c r="ADH68" s="31"/>
      <c r="ADI68" s="31"/>
      <c r="ADJ68" s="31"/>
      <c r="ADK68" s="31"/>
      <c r="ADL68" s="31"/>
      <c r="ADM68" s="31"/>
      <c r="ADN68" s="31"/>
      <c r="ADO68" s="31"/>
      <c r="ADP68" s="31"/>
      <c r="ADQ68" s="31"/>
      <c r="ADR68" s="31"/>
      <c r="ADS68" s="31"/>
      <c r="ADT68" s="31"/>
      <c r="ADU68" s="31"/>
      <c r="ADV68" s="31"/>
      <c r="ADW68" s="31"/>
      <c r="ADX68" s="31"/>
      <c r="ADY68" s="31"/>
      <c r="ADZ68" s="31"/>
      <c r="AEA68" s="31"/>
      <c r="AEB68" s="31"/>
      <c r="AEC68" s="31"/>
      <c r="AED68" s="31"/>
      <c r="AEE68" s="31"/>
      <c r="AEF68" s="31"/>
      <c r="AEG68" s="31"/>
      <c r="AEH68" s="31"/>
      <c r="AEI68" s="31"/>
      <c r="AEJ68" s="31"/>
      <c r="AEK68" s="31"/>
      <c r="AEL68" s="31"/>
      <c r="AEM68" s="31"/>
      <c r="AEN68" s="31"/>
      <c r="AEO68" s="31"/>
      <c r="AEP68" s="31"/>
      <c r="AEQ68" s="31"/>
      <c r="AER68" s="31"/>
      <c r="AES68" s="31"/>
      <c r="AET68" s="31"/>
      <c r="AEU68" s="31"/>
      <c r="AEV68" s="31"/>
      <c r="AEW68" s="31"/>
      <c r="AEX68" s="31"/>
      <c r="AEY68" s="31"/>
      <c r="AEZ68" s="31"/>
      <c r="AFA68" s="31"/>
      <c r="AFB68" s="31"/>
      <c r="AFC68" s="31"/>
      <c r="AFD68" s="31"/>
      <c r="AFE68" s="31"/>
      <c r="AFF68" s="31"/>
      <c r="AFG68" s="31"/>
      <c r="AFH68" s="31"/>
      <c r="AFI68" s="31"/>
      <c r="AFJ68" s="31"/>
      <c r="AFK68" s="31"/>
      <c r="AFL68" s="31"/>
      <c r="AFM68" s="31"/>
      <c r="AFN68" s="31"/>
      <c r="AFO68" s="31"/>
      <c r="AFP68" s="31"/>
      <c r="AFQ68" s="31"/>
      <c r="AFR68" s="31"/>
      <c r="AFS68" s="31"/>
      <c r="AFT68" s="31"/>
      <c r="AFU68" s="31"/>
      <c r="AFV68" s="31"/>
      <c r="AFW68" s="31"/>
      <c r="AFX68" s="31"/>
      <c r="AFY68" s="31"/>
      <c r="AFZ68" s="31"/>
      <c r="AGA68" s="31"/>
      <c r="AGB68" s="31"/>
      <c r="AGC68" s="31"/>
      <c r="AGD68" s="31"/>
      <c r="AGE68" s="31"/>
      <c r="AGF68" s="31"/>
      <c r="AGG68" s="31"/>
      <c r="AGH68" s="31"/>
      <c r="AGI68" s="31"/>
      <c r="AGJ68" s="31"/>
      <c r="AGK68" s="31"/>
      <c r="AGL68" s="31"/>
      <c r="AGM68" s="31"/>
      <c r="AGN68" s="31"/>
      <c r="AGO68" s="31"/>
      <c r="AGP68" s="31"/>
      <c r="AGQ68" s="31"/>
      <c r="AGR68" s="31"/>
      <c r="AGS68" s="31"/>
      <c r="AGT68" s="31"/>
      <c r="AGU68" s="31"/>
      <c r="AGV68" s="31"/>
      <c r="AGW68" s="31"/>
      <c r="AGX68" s="31"/>
      <c r="AGY68" s="31"/>
      <c r="AGZ68" s="31"/>
      <c r="AHA68" s="31"/>
      <c r="AHB68" s="31"/>
      <c r="AHC68" s="31"/>
      <c r="AHD68" s="31"/>
      <c r="AHE68" s="31"/>
      <c r="AHF68" s="31"/>
      <c r="AHG68" s="31"/>
      <c r="AHH68" s="31"/>
      <c r="AHI68" s="31"/>
      <c r="AHJ68" s="31"/>
      <c r="AHK68" s="31"/>
      <c r="AHL68" s="31"/>
      <c r="AHM68" s="31"/>
      <c r="AHN68" s="31"/>
      <c r="AHO68" s="31"/>
      <c r="AHP68" s="31"/>
      <c r="AHQ68" s="31"/>
      <c r="AHR68" s="31"/>
      <c r="AHS68" s="31"/>
      <c r="AHT68" s="31"/>
      <c r="AHU68" s="31"/>
      <c r="AHV68" s="31"/>
      <c r="AHW68" s="31"/>
      <c r="AHX68" s="31"/>
      <c r="AHY68" s="31"/>
      <c r="AHZ68" s="31"/>
      <c r="AIA68" s="31"/>
      <c r="AIB68" s="31"/>
      <c r="AIC68" s="31"/>
      <c r="AID68" s="31"/>
      <c r="AIE68" s="31"/>
      <c r="AIF68" s="31"/>
      <c r="AIG68" s="31"/>
      <c r="AIH68" s="31"/>
      <c r="AII68" s="31"/>
      <c r="AIJ68" s="31"/>
      <c r="AIK68" s="31"/>
      <c r="AIL68" s="31"/>
      <c r="AIM68" s="31"/>
      <c r="AIN68" s="31"/>
      <c r="AIO68" s="31"/>
      <c r="AIP68" s="31"/>
      <c r="AIQ68" s="31"/>
      <c r="AIR68" s="31"/>
      <c r="AIS68" s="31"/>
      <c r="AIT68" s="31"/>
      <c r="AIU68" s="31"/>
      <c r="AIV68" s="31"/>
      <c r="AIW68" s="31"/>
      <c r="AIX68" s="31"/>
      <c r="AIY68" s="31"/>
      <c r="AIZ68" s="31"/>
      <c r="AJA68" s="31"/>
      <c r="AJB68" s="31"/>
      <c r="AJC68" s="31"/>
      <c r="AJD68" s="31"/>
      <c r="AJE68" s="31"/>
      <c r="AJF68" s="31"/>
      <c r="AJG68" s="31"/>
      <c r="AJH68" s="31"/>
      <c r="AJI68" s="31"/>
      <c r="AJJ68" s="31"/>
      <c r="AJK68" s="31"/>
      <c r="AJL68" s="31"/>
      <c r="AJM68" s="31"/>
      <c r="AJN68" s="31"/>
      <c r="AJO68" s="31"/>
      <c r="AJP68" s="31"/>
      <c r="AJQ68" s="31"/>
      <c r="AJR68" s="31"/>
      <c r="AJS68" s="31"/>
      <c r="AJT68" s="31"/>
      <c r="AJU68" s="31"/>
      <c r="AJV68" s="31"/>
      <c r="AJW68" s="31"/>
      <c r="AJX68" s="31"/>
      <c r="AJY68" s="31"/>
      <c r="AJZ68" s="31"/>
      <c r="AKA68" s="31"/>
      <c r="AKB68" s="31"/>
      <c r="AKC68" s="31"/>
      <c r="AKD68" s="31"/>
      <c r="AKE68" s="31"/>
      <c r="AKF68" s="31"/>
      <c r="AKG68" s="31"/>
      <c r="AKH68" s="31"/>
      <c r="AKI68" s="31"/>
      <c r="AKJ68" s="31"/>
      <c r="AKK68" s="31"/>
      <c r="AKL68" s="31"/>
      <c r="AKM68" s="31"/>
      <c r="AKN68" s="31"/>
      <c r="AKO68" s="31"/>
      <c r="AKP68" s="31"/>
      <c r="AKQ68" s="31"/>
      <c r="AKR68" s="31"/>
      <c r="AKS68" s="31"/>
      <c r="AKT68" s="31"/>
      <c r="AKU68" s="31"/>
      <c r="AKV68" s="31"/>
      <c r="AKW68" s="31"/>
      <c r="AKX68" s="31"/>
      <c r="AKY68" s="31"/>
      <c r="AKZ68" s="31"/>
      <c r="ALA68" s="31"/>
      <c r="ALB68" s="31"/>
      <c r="ALC68" s="31"/>
      <c r="ALD68" s="31"/>
      <c r="ALE68" s="31"/>
      <c r="ALF68" s="31"/>
      <c r="ALG68" s="31"/>
      <c r="ALH68" s="31"/>
      <c r="ALI68" s="31"/>
      <c r="ALJ68" s="31"/>
      <c r="ALK68" s="31"/>
      <c r="ALL68" s="31"/>
      <c r="ALM68" s="31"/>
      <c r="ALN68" s="31"/>
      <c r="ALO68" s="31"/>
      <c r="ALP68" s="31"/>
      <c r="ALQ68" s="31"/>
      <c r="ALR68" s="31"/>
      <c r="ALS68" s="31"/>
      <c r="ALT68" s="31"/>
      <c r="ALU68" s="31"/>
      <c r="ALV68" s="31"/>
      <c r="ALW68" s="31"/>
      <c r="ALX68" s="31"/>
      <c r="ALY68" s="31"/>
      <c r="ALZ68" s="31"/>
      <c r="AMA68" s="31"/>
      <c r="AMB68" s="31"/>
      <c r="AMC68" s="31"/>
      <c r="AMD68" s="31"/>
      <c r="AME68" s="31"/>
      <c r="AMF68" s="31"/>
      <c r="AMG68" s="31"/>
      <c r="AMH68" s="31"/>
      <c r="AMI68" s="31"/>
      <c r="AMJ68" s="31"/>
      <c r="AMK68" s="31"/>
      <c r="AML68" s="31"/>
    </row>
    <row r="70" spans="1:1026" x14ac:dyDescent="0.2">
      <c r="A70" s="20" t="s">
        <v>91</v>
      </c>
      <c r="B70" s="50" t="s">
        <v>92</v>
      </c>
      <c r="C70" s="50"/>
      <c r="D70" s="50"/>
      <c r="E70" s="50"/>
      <c r="F70" s="50"/>
      <c r="G70" s="50"/>
      <c r="H70" s="50"/>
      <c r="I70" s="50"/>
      <c r="J70" s="50"/>
    </row>
    <row r="71" spans="1:1026" x14ac:dyDescent="0.2">
      <c r="A71" s="21"/>
      <c r="B71" s="50" t="s">
        <v>93</v>
      </c>
      <c r="C71" s="50"/>
      <c r="D71" s="50"/>
      <c r="E71" s="50"/>
      <c r="F71" s="50"/>
      <c r="G71" s="50"/>
      <c r="H71" s="50"/>
      <c r="I71" s="50"/>
      <c r="J71" s="50"/>
    </row>
  </sheetData>
  <mergeCells count="45">
    <mergeCell ref="B33:J33"/>
    <mergeCell ref="B34:J34"/>
    <mergeCell ref="B70:J70"/>
    <mergeCell ref="B71:J71"/>
    <mergeCell ref="A68:N68"/>
    <mergeCell ref="C38:J38"/>
    <mergeCell ref="C39:L39"/>
    <mergeCell ref="C40:J40"/>
    <mergeCell ref="T42:U42"/>
    <mergeCell ref="V42:V43"/>
    <mergeCell ref="W42:AB42"/>
    <mergeCell ref="A43:B43"/>
    <mergeCell ref="C43:D44"/>
    <mergeCell ref="E43:G44"/>
    <mergeCell ref="H43:J43"/>
    <mergeCell ref="K43:K44"/>
    <mergeCell ref="L43:M43"/>
    <mergeCell ref="N43:N44"/>
    <mergeCell ref="I44:J44"/>
    <mergeCell ref="A42:N42"/>
    <mergeCell ref="O42:O43"/>
    <mergeCell ref="P42:Q42"/>
    <mergeCell ref="R42:R43"/>
    <mergeCell ref="S42:S43"/>
    <mergeCell ref="C2:J2"/>
    <mergeCell ref="C3:L3"/>
    <mergeCell ref="C4:J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K8:K9"/>
    <mergeCell ref="L8:M8"/>
    <mergeCell ref="N8:N9"/>
    <mergeCell ref="A31:N31"/>
    <mergeCell ref="C8:D9"/>
    <mergeCell ref="E8:G9"/>
    <mergeCell ref="H8:J8"/>
    <mergeCell ref="I9:J9"/>
  </mergeCells>
  <phoneticPr fontId="9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  <ignoredErrors>
    <ignoredError sqref="A31:N31 P30:S30 X30 Z30 AB30 AB10:AB21 Z10:Z21 X10:X21 P10:S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 2025 (TRF6 - 090059-090060)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 De Figueiredo Gomes</cp:lastModifiedBy>
  <cp:revision>1</cp:revision>
  <cp:lastPrinted>2023-03-10T22:39:15Z</cp:lastPrinted>
  <dcterms:created xsi:type="dcterms:W3CDTF">2023-03-10T17:40:03Z</dcterms:created>
  <dcterms:modified xsi:type="dcterms:W3CDTF">2025-12-09T20:19:33Z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