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vantamento de Mercado" sheetId="1" state="visible" r:id="rId3"/>
    <sheet name="Quantitativo" sheetId="2" state="visible" r:id="rId4"/>
    <sheet name="Estud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<sst xmlns="http://schemas.openxmlformats.org/spreadsheetml/2006/main" count="53" uniqueCount="42">
  <si>
    <t xml:space="preserve">PLANILHA DE ANÁLISE DE PREÇOS – VALOR ESTIMATIVO</t>
  </si>
  <si>
    <t xml:space="preserve">PREÇOS ESTIMATIVOS - BANCO DE PREÇOS</t>
  </si>
  <si>
    <t xml:space="preserve">ITEM</t>
  </si>
  <si>
    <t xml:space="preserve">ESPECIFICAÇÃO</t>
  </si>
  <si>
    <t xml:space="preserve">UND</t>
  </si>
  <si>
    <t xml:space="preserve">QTD</t>
  </si>
  <si>
    <t xml:space="preserve">BANCO DE PREÇOS</t>
  </si>
  <si>
    <t xml:space="preserve">CONSTRUBELLO</t>
  </si>
  <si>
    <t xml:space="preserve">HD GESSO E DIVISÓRIA</t>
  </si>
  <si>
    <t xml:space="preserve">HELBERT FABIANO</t>
  </si>
  <si>
    <t xml:space="preserve">VALOR MEDIO</t>
  </si>
  <si>
    <t xml:space="preserve">TOTAL</t>
  </si>
  <si>
    <t xml:space="preserve">Contratação de serviço de Pintura de paredes e tetos (incluindo material) no 5º andar do edifício AFP do Tribunal Regional Federal da 6ª Região.</t>
  </si>
  <si>
    <t xml:space="preserve">M²</t>
  </si>
  <si>
    <t xml:space="preserve">78,59**</t>
  </si>
  <si>
    <t xml:space="preserve">VALOR GLOBAL </t>
  </si>
  <si>
    <t xml:space="preserve">ANÁLISE ESTATÍSTICA</t>
  </si>
  <si>
    <t xml:space="preserve">NÚMERO DE COTAÇÕES AVALIADAS</t>
  </si>
  <si>
    <t xml:space="preserve">NÚMERO DE COTAÇÕES UTILIZADAS</t>
  </si>
  <si>
    <t xml:space="preserve">MENOR VALOR UTILIZADO</t>
  </si>
  <si>
    <t xml:space="preserve">MAIOR VALOR UTILIZADO</t>
  </si>
  <si>
    <t xml:space="preserve">MÉDIA</t>
  </si>
  <si>
    <t xml:space="preserve">MEDIANA</t>
  </si>
  <si>
    <t xml:space="preserve">DESVIO PADRÃO</t>
  </si>
  <si>
    <t xml:space="preserve">COEFICIENTE DE VARIAÇÃO</t>
  </si>
  <si>
    <t xml:space="preserve">3*</t>
  </si>
  <si>
    <t xml:space="preserve">* Foram utilizado valores de referencia de Minas Gerais apresentados no mapa comparativodo Banco de Preços.</t>
  </si>
  <si>
    <t xml:space="preserve">NOTAS: </t>
  </si>
  <si>
    <t xml:space="preserve">a) Caso o coeficiente de variação seja considerado baixo (CV&lt;=25%) recomenda-se utilizar a média como preço estimado de referência, caso contrário utiliza-se a mediana. Recomendações do Manual de Orientação Pesquisa de Preços do STJ.</t>
  </si>
  <si>
    <t xml:space="preserve">b) ** Valores assinalados com asteriscos são considerados discrepantes e desconsiderados do cálculo da média estimativa (AO COLOCAR ‘ASTERISCOS’ NA FRENTE DO VALOR, ELE É AUTOMATICAMENTE EXCLUÍDO DA PESQUISA).</t>
  </si>
  <si>
    <t xml:space="preserve">QUANTITATIVO DE PINTURA PROCESSO - 0001471-93.2026.4.06.8000</t>
  </si>
  <si>
    <t xml:space="preserve">Medição Pintura Paredes (m²) - 5º andar - ERA</t>
  </si>
  <si>
    <t xml:space="preserve">Quantidade</t>
  </si>
  <si>
    <t xml:space="preserve">largura</t>
  </si>
  <si>
    <t xml:space="preserve">altura</t>
  </si>
  <si>
    <t xml:space="preserve">total</t>
  </si>
  <si>
    <t xml:space="preserve">Medição Pintura Teto (m²) - 5º andar AFP</t>
  </si>
  <si>
    <t xml:space="preserve">TOTAL </t>
  </si>
  <si>
    <t xml:space="preserve">SALDO</t>
  </si>
  <si>
    <t xml:space="preserve">VALOR MEDIANA</t>
  </si>
  <si>
    <t xml:space="preserve">VALOR TOTAL</t>
  </si>
  <si>
    <t xml:space="preserve">VALOR GLOBAL (quarenta mil e qurenta reais)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</si>
</sst>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&quot;R$ &quot;#,##0.00;[RED]&quot;-R$ &quot;#,##0.00"/>
    <numFmt numFmtId="167" formatCode="0.00%"/>
    <numFmt numFmtId="168" formatCode="_(* #,##0.00_);_(* \(#,##0.00\);_(* \-??_);_(@_)"/>
    <numFmt numFmtId="169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6"/>
      <color theme="4" tint="0.3999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2"/>
      <color rgb="FF000000"/>
      <name val="Times New Roman"/>
      <family val="0"/>
      <charset val="1"/>
    </font>
    <font>
      <sz val="11"/>
      <color rgb="FF242424"/>
      <name val="Aptos Narrow"/>
      <family val="0"/>
      <charset val="1"/>
    </font>
    <font>
      <b val="true"/>
      <sz val="12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sz val="14"/>
      <color theme="1"/>
      <name val="Aptos Narrow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9DC3E6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92D050"/>
      </patternFill>
    </fill>
    <fill>
      <patternFill patternType="solid">
        <fgColor rgb="FF92D050"/>
        <bgColor rgb="FF99CC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DC3E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2D050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8.6796875" defaultRowHeight="15" zeroHeight="false" outlineLevelRow="0" outlineLevelCol="0"/>
  <cols>
    <col collapsed="false" customWidth="true" hidden="false" outlineLevel="0" max="3" min="3" style="0" width="63.14"/>
    <col collapsed="false" customWidth="true" hidden="false" outlineLevel="0" max="5" min="4" style="0" width="11"/>
    <col collapsed="false" customWidth="true" hidden="false" outlineLevel="0" max="13" min="6" style="0" width="12.29"/>
    <col collapsed="false" customWidth="true" hidden="false" outlineLevel="0" max="14" min="14" style="0" width="3.15"/>
  </cols>
  <sheetData>
    <row r="1" customFormat="false" ht="15" hidden="false" customHeight="false" outlineLevel="0" collapsed="false">
      <c r="G1" s="1" t="n">
        <f aca="false">74900/953</f>
        <v>78.5939139559286</v>
      </c>
    </row>
    <row r="2" customFormat="false" ht="19.7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customFormat="false" ht="17.35" hidden="false" customHeight="false" outlineLevel="0" collapsed="false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</row>
    <row r="4" customFormat="false" ht="75.75" hidden="false" customHeight="true" outlineLevel="0" collapsed="false">
      <c r="B4" s="5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6" t="s">
        <v>10</v>
      </c>
      <c r="K4" s="8" t="s">
        <v>11</v>
      </c>
      <c r="L4" s="8"/>
      <c r="M4" s="8"/>
      <c r="N4" s="3"/>
    </row>
    <row r="5" customFormat="false" ht="77.25" hidden="false" customHeight="true" outlineLevel="0" collapsed="false">
      <c r="B5" s="9" t="n">
        <v>1</v>
      </c>
      <c r="C5" s="10" t="s">
        <v>12</v>
      </c>
      <c r="D5" s="11" t="s">
        <v>13</v>
      </c>
      <c r="E5" s="12" t="n">
        <v>1004</v>
      </c>
      <c r="F5" s="1" t="n">
        <v>32.92</v>
      </c>
      <c r="G5" s="13" t="s">
        <v>14</v>
      </c>
      <c r="H5" s="1" t="n">
        <f aca="false">32820/826</f>
        <v>39.7336561743341</v>
      </c>
      <c r="I5" s="1" t="n">
        <f aca="false">24500/850</f>
        <v>28.8235294117647</v>
      </c>
      <c r="J5" s="14" t="n">
        <f aca="false">(F5+H5+I5)/3</f>
        <v>33.8257285286996</v>
      </c>
      <c r="K5" s="15" t="n">
        <f aca="false">J5*E5</f>
        <v>33961.0314428144</v>
      </c>
      <c r="L5" s="15"/>
      <c r="M5" s="15"/>
      <c r="N5" s="16"/>
    </row>
    <row r="6" customFormat="false" ht="15" hidden="false" customHeight="true" outlineLevel="0" collapsed="false">
      <c r="B6" s="17" t="s">
        <v>15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 t="n">
        <f aca="false">SUM(K5)</f>
        <v>33961.0314428144</v>
      </c>
      <c r="N6" s="16"/>
    </row>
    <row r="7" customFormat="false" ht="17.25" hidden="false" customHeight="true" outlineLevel="0" collapsed="false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6"/>
    </row>
    <row r="8" customFormat="false" ht="17.35" hidden="false" customHeight="false" outlineLevel="0" collapsed="false">
      <c r="B8" s="19"/>
      <c r="C8" s="19"/>
      <c r="D8" s="21" t="s">
        <v>16</v>
      </c>
      <c r="E8" s="21"/>
      <c r="F8" s="21"/>
      <c r="G8" s="21"/>
      <c r="H8" s="21"/>
      <c r="I8" s="21"/>
      <c r="J8" s="21"/>
      <c r="K8" s="21"/>
      <c r="L8" s="21"/>
      <c r="M8" s="16"/>
      <c r="N8" s="16"/>
    </row>
    <row r="9" customFormat="false" ht="30.55" hidden="false" customHeight="false" outlineLevel="0" collapsed="false">
      <c r="B9" s="19"/>
      <c r="C9" s="19"/>
      <c r="D9" s="22" t="s">
        <v>17</v>
      </c>
      <c r="E9" s="22" t="s">
        <v>18</v>
      </c>
      <c r="F9" s="22" t="s">
        <v>19</v>
      </c>
      <c r="G9" s="22" t="s">
        <v>20</v>
      </c>
      <c r="H9" s="22"/>
      <c r="I9" s="22" t="s">
        <v>21</v>
      </c>
      <c r="J9" s="22" t="s">
        <v>22</v>
      </c>
      <c r="K9" s="22" t="s">
        <v>23</v>
      </c>
      <c r="L9" s="22" t="s">
        <v>24</v>
      </c>
      <c r="M9" s="16"/>
    </row>
    <row r="10" customFormat="false" ht="32.25" hidden="false" customHeight="true" outlineLevel="0" collapsed="false">
      <c r="B10" s="19"/>
      <c r="C10" s="19"/>
      <c r="D10" s="23" t="n">
        <v>4</v>
      </c>
      <c r="E10" s="24" t="s">
        <v>25</v>
      </c>
      <c r="F10" s="14" t="n">
        <f aca="false">I5</f>
        <v>28.8235294117647</v>
      </c>
      <c r="G10" s="14" t="n">
        <f aca="false">H5</f>
        <v>39.7336561743341</v>
      </c>
      <c r="H10" s="14"/>
      <c r="I10" s="14" t="n">
        <f aca="false">J5</f>
        <v>33.8257285286996</v>
      </c>
      <c r="J10" s="14" t="n">
        <f aca="false">MEDIAN(F5,H5,I5)</f>
        <v>32.92</v>
      </c>
      <c r="K10" s="25" t="n">
        <f aca="false">_xlfn.STDEV.S(F5,H5,I5)</f>
        <v>5.51116817195853</v>
      </c>
      <c r="L10" s="26" t="n">
        <f aca="false">K10/I10</f>
        <v>0.162928291914912</v>
      </c>
      <c r="M10" s="16"/>
    </row>
    <row r="11" customFormat="false" ht="15.75" hidden="false" customHeight="true" outlineLevel="0" collapsed="false">
      <c r="B11" s="27"/>
      <c r="C11" s="28" t="s">
        <v>26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"/>
    </row>
    <row r="12" customFormat="false" ht="15" hidden="false" customHeight="true" outlineLevel="0" collapsed="false">
      <c r="B12" s="29" t="s">
        <v>27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customFormat="false" ht="30" hidden="false" customHeight="true" outlineLevel="0" collapsed="false">
      <c r="B13" s="29" t="s">
        <v>28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"/>
    </row>
    <row r="14" customFormat="false" ht="30" hidden="false" customHeight="true" outlineLevel="0" collapsed="false">
      <c r="B14" s="29" t="s">
        <v>29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"/>
    </row>
    <row r="1048576" customFormat="false" ht="12.8" hidden="false" customHeight="false" outlineLevel="0" collapsed="false"/>
  </sheetData>
  <mergeCells count="11">
    <mergeCell ref="B2:M2"/>
    <mergeCell ref="B3:M3"/>
    <mergeCell ref="K4:M4"/>
    <mergeCell ref="K5:M5"/>
    <mergeCell ref="B6:L6"/>
    <mergeCell ref="C7:M7"/>
    <mergeCell ref="D8:L8"/>
    <mergeCell ref="C11:M11"/>
    <mergeCell ref="B12:M12"/>
    <mergeCell ref="B13:M13"/>
    <mergeCell ref="B14:M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8.6796875" defaultRowHeight="15" zeroHeight="false" outlineLevelRow="0" outlineLevelCol="0"/>
  <cols>
    <col collapsed="false" customWidth="true" hidden="false" outlineLevel="0" max="5" min="2" style="0" width="21.85"/>
  </cols>
  <sheetData>
    <row r="1" customFormat="false" ht="15" hidden="false" customHeight="false" outlineLevel="0" collapsed="false">
      <c r="I1" s="31"/>
      <c r="P1" s="32"/>
    </row>
    <row r="2" customFormat="false" ht="15" hidden="false" customHeight="false" outlineLevel="0" collapsed="false">
      <c r="B2" s="33" t="s">
        <v>30</v>
      </c>
      <c r="C2" s="33"/>
      <c r="D2" s="33"/>
      <c r="E2" s="33"/>
      <c r="I2" s="31"/>
      <c r="P2" s="32"/>
    </row>
    <row r="3" customFormat="false" ht="15" hidden="false" customHeight="false" outlineLevel="0" collapsed="false">
      <c r="B3" s="34" t="s">
        <v>31</v>
      </c>
      <c r="C3" s="34"/>
      <c r="D3" s="34"/>
      <c r="E3" s="34"/>
      <c r="I3" s="31"/>
      <c r="M3" s="35"/>
    </row>
    <row r="4" customFormat="false" ht="15" hidden="false" customHeight="false" outlineLevel="0" collapsed="false">
      <c r="B4" s="36" t="s">
        <v>32</v>
      </c>
      <c r="C4" s="37" t="s">
        <v>33</v>
      </c>
      <c r="D4" s="37" t="s">
        <v>34</v>
      </c>
      <c r="E4" s="38" t="s">
        <v>35</v>
      </c>
      <c r="I4" s="31"/>
      <c r="M4" s="35"/>
    </row>
    <row r="5" customFormat="false" ht="15" hidden="false" customHeight="false" outlineLevel="0" collapsed="false">
      <c r="B5" s="39" t="n">
        <v>2</v>
      </c>
      <c r="C5" s="40" t="n">
        <f aca="false">12.9+9.15+7.5+6</f>
        <v>35.55</v>
      </c>
      <c r="D5" s="40" t="n">
        <v>2.8</v>
      </c>
      <c r="E5" s="41" t="n">
        <f aca="false">B5*C5*D5</f>
        <v>199.08</v>
      </c>
      <c r="I5" s="31"/>
      <c r="M5" s="35"/>
    </row>
    <row r="6" customFormat="false" ht="15" hidden="false" customHeight="false" outlineLevel="0" collapsed="false">
      <c r="B6" s="39" t="n">
        <v>2</v>
      </c>
      <c r="C6" s="40" t="n">
        <v>13.6</v>
      </c>
      <c r="D6" s="40" t="n">
        <v>2.8</v>
      </c>
      <c r="E6" s="41" t="n">
        <f aca="false">B6*C6*D6</f>
        <v>76.16</v>
      </c>
      <c r="I6" s="31"/>
      <c r="M6" s="35"/>
    </row>
    <row r="7" customFormat="false" ht="15" hidden="false" customHeight="false" outlineLevel="0" collapsed="false">
      <c r="B7" s="39" t="n">
        <v>12</v>
      </c>
      <c r="C7" s="40" t="n">
        <f aca="false">(1.2+0.6)*2</f>
        <v>3.6</v>
      </c>
      <c r="D7" s="40" t="n">
        <v>2.8</v>
      </c>
      <c r="E7" s="41" t="n">
        <f aca="false">B7*C7*D7</f>
        <v>120.96</v>
      </c>
      <c r="I7" s="31"/>
      <c r="M7" s="35"/>
    </row>
    <row r="8" customFormat="false" ht="15" hidden="false" customHeight="false" outlineLevel="0" collapsed="false">
      <c r="B8" s="39" t="n">
        <v>7</v>
      </c>
      <c r="C8" s="40" t="n">
        <f aca="false">(1.3+0.6)*2</f>
        <v>3.8</v>
      </c>
      <c r="D8" s="40" t="n">
        <v>2.8</v>
      </c>
      <c r="E8" s="41" t="n">
        <f aca="false">B8*C8*D8</f>
        <v>74.48</v>
      </c>
      <c r="I8" s="31"/>
      <c r="P8" s="32"/>
    </row>
    <row r="9" customFormat="false" ht="15" hidden="false" customHeight="false" outlineLevel="0" collapsed="false">
      <c r="B9" s="39" t="n">
        <v>1</v>
      </c>
      <c r="C9" s="40" t="n">
        <v>17.8</v>
      </c>
      <c r="D9" s="40" t="n">
        <v>2.8</v>
      </c>
      <c r="E9" s="41" t="n">
        <f aca="false">B9*C9*D9</f>
        <v>49.84</v>
      </c>
      <c r="I9" s="31"/>
      <c r="P9" s="32"/>
    </row>
    <row r="10" customFormat="false" ht="15" hidden="false" customHeight="false" outlineLevel="0" collapsed="false">
      <c r="B10" s="32"/>
      <c r="C10" s="32"/>
      <c r="D10" s="32"/>
      <c r="E10" s="42" t="n">
        <f aca="false">SUM(E5:E9)</f>
        <v>520.52</v>
      </c>
      <c r="I10" s="31"/>
      <c r="P10" s="32"/>
    </row>
    <row r="11" customFormat="false" ht="15" hidden="false" customHeight="false" outlineLevel="0" collapsed="false">
      <c r="B11" s="34" t="s">
        <v>36</v>
      </c>
      <c r="C11" s="34"/>
      <c r="D11" s="34"/>
      <c r="E11" s="34"/>
      <c r="I11" s="31"/>
      <c r="P11" s="32"/>
    </row>
    <row r="12" customFormat="false" ht="15" hidden="false" customHeight="false" outlineLevel="0" collapsed="false">
      <c r="B12" s="43" t="s">
        <v>32</v>
      </c>
      <c r="C12" s="44" t="s">
        <v>33</v>
      </c>
      <c r="D12" s="44" t="s">
        <v>34</v>
      </c>
      <c r="E12" s="45" t="s">
        <v>35</v>
      </c>
      <c r="I12" s="31"/>
      <c r="P12" s="32"/>
    </row>
    <row r="13" customFormat="false" ht="15" hidden="false" customHeight="false" outlineLevel="0" collapsed="false">
      <c r="B13" s="39" t="n">
        <v>1</v>
      </c>
      <c r="C13" s="40" t="n">
        <v>13.6</v>
      </c>
      <c r="D13" s="40" t="n">
        <v>35.55</v>
      </c>
      <c r="E13" s="41" t="n">
        <f aca="false">B13*C13*D13</f>
        <v>483.48</v>
      </c>
      <c r="I13" s="31"/>
      <c r="P13" s="32"/>
    </row>
    <row r="14" customFormat="false" ht="15" hidden="false" customHeight="false" outlineLevel="0" collapsed="false">
      <c r="B14" s="39"/>
      <c r="C14" s="40"/>
      <c r="D14" s="40"/>
      <c r="E14" s="41"/>
      <c r="I14" s="31"/>
      <c r="P14" s="32"/>
    </row>
    <row r="15" customFormat="false" ht="15" hidden="false" customHeight="false" outlineLevel="0" collapsed="false">
      <c r="B15" s="32"/>
      <c r="C15" s="32"/>
      <c r="D15" s="32"/>
      <c r="E15" s="42" t="n">
        <f aca="false">SUM(E13:E14)</f>
        <v>483.48</v>
      </c>
      <c r="I15" s="31"/>
      <c r="P15" s="32"/>
    </row>
    <row r="16" customFormat="false" ht="17.35" hidden="false" customHeight="false" outlineLevel="0" collapsed="false">
      <c r="B16" s="46" t="s">
        <v>37</v>
      </c>
      <c r="C16" s="46"/>
      <c r="D16" s="47" t="n">
        <f aca="false">E10+E15</f>
        <v>1004</v>
      </c>
      <c r="I16" s="31"/>
      <c r="P16" s="32"/>
    </row>
    <row r="17" customFormat="false" ht="17.35" hidden="false" customHeight="false" outlineLevel="0" collapsed="false">
      <c r="B17" s="46" t="s">
        <v>38</v>
      </c>
      <c r="C17" s="46"/>
      <c r="D17" s="47"/>
      <c r="E17" s="35"/>
      <c r="I17" s="31"/>
      <c r="P17" s="32"/>
    </row>
    <row r="18" customFormat="false" ht="15" hidden="false" customHeight="false" outlineLevel="0" collapsed="false">
      <c r="I18" s="31"/>
      <c r="P18" s="32"/>
    </row>
    <row r="19" customFormat="false" ht="15" hidden="false" customHeight="false" outlineLevel="0" collapsed="false">
      <c r="I19" s="31"/>
      <c r="P19" s="32"/>
    </row>
    <row r="20" customFormat="false" ht="15" hidden="false" customHeight="false" outlineLevel="0" collapsed="false">
      <c r="I20" s="31"/>
      <c r="P20" s="32"/>
    </row>
    <row r="21" customFormat="false" ht="15" hidden="false" customHeight="false" outlineLevel="0" collapsed="false">
      <c r="I21" s="31"/>
      <c r="P21" s="32"/>
    </row>
    <row r="22" customFormat="false" ht="15" hidden="false" customHeight="false" outlineLevel="0" collapsed="false">
      <c r="I22" s="31"/>
      <c r="P22" s="32"/>
    </row>
    <row r="23" customFormat="false" ht="15" hidden="false" customHeight="false" outlineLevel="0" collapsed="false">
      <c r="I23" s="31"/>
      <c r="P23" s="32"/>
    </row>
  </sheetData>
  <mergeCells count="5">
    <mergeCell ref="B2:E2"/>
    <mergeCell ref="B3:E3"/>
    <mergeCell ref="B11:E11"/>
    <mergeCell ref="B16:C16"/>
    <mergeCell ref="B17:C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8.6796875" defaultRowHeight="15" zeroHeight="false" outlineLevelRow="0" outlineLevelCol="0"/>
  <cols>
    <col collapsed="false" customWidth="true" hidden="false" outlineLevel="0" max="3" min="3" style="0" width="52.14"/>
    <col collapsed="false" customWidth="true" hidden="false" outlineLevel="0" max="7" min="7" style="0" width="14"/>
  </cols>
  <sheetData>
    <row r="2" customFormat="false" ht="25.5" hidden="false" customHeight="true" outlineLevel="0" collapsed="false">
      <c r="B2" s="4" t="s">
        <v>1</v>
      </c>
      <c r="C2" s="4"/>
      <c r="D2" s="4"/>
      <c r="E2" s="4"/>
      <c r="F2" s="4"/>
      <c r="G2" s="4"/>
      <c r="H2" s="3"/>
    </row>
    <row r="3" customFormat="false" ht="93" hidden="false" customHeight="true" outlineLevel="0" collapsed="false">
      <c r="B3" s="5" t="s">
        <v>2</v>
      </c>
      <c r="C3" s="6" t="s">
        <v>3</v>
      </c>
      <c r="D3" s="6" t="s">
        <v>4</v>
      </c>
      <c r="E3" s="6" t="s">
        <v>5</v>
      </c>
      <c r="F3" s="6" t="s">
        <v>39</v>
      </c>
      <c r="G3" s="48" t="s">
        <v>40</v>
      </c>
      <c r="H3" s="3"/>
    </row>
    <row r="4" customFormat="false" ht="58.5" hidden="false" customHeight="true" outlineLevel="0" collapsed="false">
      <c r="B4" s="9" t="n">
        <v>1</v>
      </c>
      <c r="C4" s="49" t="s">
        <v>12</v>
      </c>
      <c r="D4" s="11" t="s">
        <v>13</v>
      </c>
      <c r="E4" s="12" t="n">
        <v>1004</v>
      </c>
      <c r="F4" s="14" t="n">
        <v>30.8</v>
      </c>
      <c r="G4" s="50" t="n">
        <f aca="false">E4*F4</f>
        <v>30923.2</v>
      </c>
      <c r="H4" s="16"/>
    </row>
    <row r="5" customFormat="false" ht="24" hidden="false" customHeight="true" outlineLevel="0" collapsed="false">
      <c r="B5" s="51" t="s">
        <v>41</v>
      </c>
      <c r="C5" s="51"/>
      <c r="D5" s="51"/>
      <c r="E5" s="51"/>
      <c r="F5" s="51"/>
      <c r="G5" s="18" t="n">
        <f aca="false">G4</f>
        <v>30923.2</v>
      </c>
      <c r="H5" s="16"/>
    </row>
  </sheetData>
  <mergeCells count="2">
    <mergeCell ref="B2:G2"/>
    <mergeCell ref="B5:F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2025-06-04T21:44:15Z</dcterms:created>
  <dc:creator>User</dc:creator>
  <dc:description/>
  <dc:language>pt-BR</dc:language>
  <cp:lastModifiedBy/>
  <dcterms:modified xsi:type="dcterms:W3CDTF">2026-02-25T13:01:52Z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